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tabRatio="740" firstSheet="21" activeTab="21"/>
  </bookViews>
  <sheets>
    <sheet name="Т5-VII-5; Т5-VII-6 " sheetId="9" r:id="rId1"/>
    <sheet name="Т7-Х-8" sheetId="10" r:id="rId2"/>
    <sheet name="Т7-IХ-8 " sheetId="11" r:id="rId3"/>
    <sheet name="Т5-IХI-7" sheetId="12" r:id="rId4"/>
    <sheet name="Т8-III-4" sheetId="13" r:id="rId5"/>
    <sheet name="Т8-III-5" sheetId="14" r:id="rId6"/>
    <sheet name="Т5-III-6" sheetId="15" r:id="rId7"/>
    <sheet name="Т6-II-4" sheetId="16" r:id="rId8"/>
    <sheet name="Т5-II-6" sheetId="17" r:id="rId9"/>
    <sheet name="Т7-VIII-8" sheetId="18" r:id="rId10"/>
    <sheet name="Т5-VIII-7" sheetId="19" r:id="rId11"/>
    <sheet name="Т7-VII-8 №1,2" sheetId="20" r:id="rId12"/>
    <sheet name="Т7-VI-8 №1,2" sheetId="22" r:id="rId13"/>
    <sheet name="Т7-IV-8 №1,2,3" sheetId="24" r:id="rId14"/>
    <sheet name="Т7-V-8 №1,2,3" sheetId="25" r:id="rId15"/>
    <sheet name="Т2-I-3 №1,2,3 " sheetId="26" r:id="rId16"/>
    <sheet name="Т2-I-4 №1,2,3  " sheetId="27" r:id="rId17"/>
    <sheet name="Т2-I-5 №1,2,3  " sheetId="28" r:id="rId18"/>
    <sheet name="Т5-VII-7 №1,2,3" sheetId="29" r:id="rId19"/>
    <sheet name="Т5-VI-7 №1,2,3 " sheetId="30" r:id="rId20"/>
    <sheet name="Т2-I-6 №1,2,3 " sheetId="31" r:id="rId21"/>
    <sheet name="Вариант 1 от 27.10 замещение " sheetId="42" r:id="rId22"/>
  </sheets>
  <definedNames>
    <definedName name="_xlnm.Print_Area" localSheetId="21">'Вариант 1 от 27.10 замещение '!$A$1:$AF$40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5" i="42" l="1"/>
  <c r="W25" i="42"/>
  <c r="W26" i="42" s="1"/>
  <c r="X26" i="42"/>
  <c r="W35" i="42"/>
  <c r="W36" i="42"/>
  <c r="W37" i="42"/>
  <c r="W38" i="42"/>
  <c r="W39" i="42"/>
  <c r="W40" i="42"/>
  <c r="X25" i="42" l="1"/>
  <c r="Y25" i="42" s="1"/>
  <c r="Y26" i="42" s="1"/>
  <c r="Z25" i="42" l="1"/>
  <c r="AA25" i="42" s="1"/>
  <c r="AA26" i="42" s="1"/>
  <c r="Z26" i="42" l="1"/>
  <c r="W59" i="31"/>
  <c r="W58" i="31"/>
  <c r="W57" i="31"/>
  <c r="W56" i="31"/>
  <c r="W55" i="31"/>
  <c r="W54" i="31"/>
  <c r="W53" i="31"/>
  <c r="W52" i="31"/>
  <c r="W51" i="31"/>
  <c r="W50" i="31"/>
  <c r="U36" i="31"/>
  <c r="V36" i="31" s="1"/>
  <c r="U31" i="31"/>
  <c r="V31" i="31" s="1"/>
  <c r="U26" i="31"/>
  <c r="V26" i="31" s="1"/>
  <c r="V27" i="31" l="1"/>
  <c r="W26" i="31"/>
  <c r="V32" i="31"/>
  <c r="W31" i="31"/>
  <c r="W36" i="31"/>
  <c r="V37" i="31"/>
  <c r="W59" i="30"/>
  <c r="W58" i="30"/>
  <c r="W57" i="30"/>
  <c r="W56" i="30"/>
  <c r="W55" i="30"/>
  <c r="W54" i="30"/>
  <c r="W53" i="30"/>
  <c r="W52" i="30"/>
  <c r="W51" i="30"/>
  <c r="W50" i="30"/>
  <c r="U36" i="30"/>
  <c r="V36" i="30" s="1"/>
  <c r="U31" i="30"/>
  <c r="V31" i="30" s="1"/>
  <c r="U26" i="30"/>
  <c r="V26" i="30" s="1"/>
  <c r="W59" i="29"/>
  <c r="W58" i="29"/>
  <c r="W57" i="29"/>
  <c r="W56" i="29"/>
  <c r="W55" i="29"/>
  <c r="W54" i="29"/>
  <c r="W53" i="29"/>
  <c r="W52" i="29"/>
  <c r="W51" i="29"/>
  <c r="W50" i="29"/>
  <c r="U36" i="29"/>
  <c r="V36" i="29" s="1"/>
  <c r="U31" i="29"/>
  <c r="V31" i="29" s="1"/>
  <c r="U26" i="29"/>
  <c r="V26" i="29" s="1"/>
  <c r="X36" i="31" l="1"/>
  <c r="W37" i="31"/>
  <c r="W27" i="31"/>
  <c r="X26" i="31"/>
  <c r="W32" i="31"/>
  <c r="X31" i="31"/>
  <c r="V27" i="30"/>
  <c r="W26" i="30"/>
  <c r="V32" i="30"/>
  <c r="W31" i="30"/>
  <c r="W36" i="30"/>
  <c r="V37" i="30"/>
  <c r="V32" i="29"/>
  <c r="W31" i="29"/>
  <c r="V27" i="29"/>
  <c r="W26" i="29"/>
  <c r="W36" i="29"/>
  <c r="V37" i="29"/>
  <c r="W59" i="28"/>
  <c r="W58" i="28"/>
  <c r="W57" i="28"/>
  <c r="W56" i="28"/>
  <c r="W55" i="28"/>
  <c r="W54" i="28"/>
  <c r="W53" i="28"/>
  <c r="W52" i="28"/>
  <c r="W51" i="28"/>
  <c r="W50" i="28"/>
  <c r="U36" i="28"/>
  <c r="V36" i="28" s="1"/>
  <c r="V37" i="28" s="1"/>
  <c r="U31" i="28"/>
  <c r="V31" i="28" s="1"/>
  <c r="U26" i="28"/>
  <c r="V26" i="28" s="1"/>
  <c r="W59" i="27"/>
  <c r="W58" i="27"/>
  <c r="W57" i="27"/>
  <c r="W56" i="27"/>
  <c r="W55" i="27"/>
  <c r="W54" i="27"/>
  <c r="W53" i="27"/>
  <c r="W52" i="27"/>
  <c r="W51" i="27"/>
  <c r="W50" i="27"/>
  <c r="V36" i="27"/>
  <c r="V37" i="27" s="1"/>
  <c r="U36" i="27"/>
  <c r="U31" i="27"/>
  <c r="V31" i="27" s="1"/>
  <c r="U26" i="27"/>
  <c r="V26" i="27" s="1"/>
  <c r="Y36" i="31" l="1"/>
  <c r="X37" i="31"/>
  <c r="X32" i="31"/>
  <c r="Y31" i="31"/>
  <c r="X27" i="31"/>
  <c r="Y26" i="31"/>
  <c r="X36" i="30"/>
  <c r="W37" i="30"/>
  <c r="W32" i="30"/>
  <c r="X31" i="30"/>
  <c r="W27" i="30"/>
  <c r="X26" i="30"/>
  <c r="W27" i="29"/>
  <c r="X26" i="29"/>
  <c r="X36" i="29"/>
  <c r="W37" i="29"/>
  <c r="W32" i="29"/>
  <c r="X31" i="29"/>
  <c r="W26" i="28"/>
  <c r="V27" i="28"/>
  <c r="W31" i="28"/>
  <c r="V32" i="28"/>
  <c r="W36" i="28"/>
  <c r="V27" i="27"/>
  <c r="W26" i="27"/>
  <c r="W31" i="27"/>
  <c r="V32" i="27"/>
  <c r="W36" i="27"/>
  <c r="W59" i="26"/>
  <c r="W58" i="26"/>
  <c r="W57" i="26"/>
  <c r="W56" i="26"/>
  <c r="W55" i="26"/>
  <c r="W54" i="26"/>
  <c r="W53" i="26"/>
  <c r="W52" i="26"/>
  <c r="W51" i="26"/>
  <c r="W50" i="26"/>
  <c r="V36" i="26"/>
  <c r="V37" i="26" s="1"/>
  <c r="U36" i="26"/>
  <c r="U31" i="26"/>
  <c r="V31" i="26" s="1"/>
  <c r="U26" i="26"/>
  <c r="V26" i="26" s="1"/>
  <c r="Y27" i="31" l="1"/>
  <c r="Z26" i="31"/>
  <c r="Z31" i="31"/>
  <c r="Y32" i="31"/>
  <c r="Z36" i="31"/>
  <c r="Y37" i="31"/>
  <c r="Y36" i="30"/>
  <c r="X37" i="30"/>
  <c r="X27" i="30"/>
  <c r="Y26" i="30"/>
  <c r="X32" i="30"/>
  <c r="Y31" i="30"/>
  <c r="Y36" i="29"/>
  <c r="X37" i="29"/>
  <c r="X27" i="29"/>
  <c r="Y26" i="29"/>
  <c r="X32" i="29"/>
  <c r="Y31" i="29"/>
  <c r="X31" i="28"/>
  <c r="W32" i="28"/>
  <c r="X36" i="28"/>
  <c r="W37" i="28"/>
  <c r="W27" i="28"/>
  <c r="X26" i="28"/>
  <c r="W32" i="27"/>
  <c r="X31" i="27"/>
  <c r="W27" i="27"/>
  <c r="X26" i="27"/>
  <c r="X36" i="27"/>
  <c r="W37" i="27"/>
  <c r="W26" i="26"/>
  <c r="V27" i="26"/>
  <c r="W31" i="26"/>
  <c r="V32" i="26"/>
  <c r="W36" i="26"/>
  <c r="W59" i="25"/>
  <c r="W58" i="25"/>
  <c r="W57" i="25"/>
  <c r="W56" i="25"/>
  <c r="W55" i="25"/>
  <c r="W54" i="25"/>
  <c r="W53" i="25"/>
  <c r="W52" i="25"/>
  <c r="W51" i="25"/>
  <c r="W50" i="25"/>
  <c r="U36" i="25"/>
  <c r="V36" i="25" s="1"/>
  <c r="U31" i="25"/>
  <c r="V31" i="25" s="1"/>
  <c r="U26" i="25"/>
  <c r="V26" i="25" s="1"/>
  <c r="U36" i="24"/>
  <c r="V36" i="24" s="1"/>
  <c r="W59" i="24"/>
  <c r="W58" i="24"/>
  <c r="W57" i="24"/>
  <c r="W56" i="24"/>
  <c r="W55" i="24"/>
  <c r="W54" i="24"/>
  <c r="W53" i="24"/>
  <c r="W52" i="24"/>
  <c r="W51" i="24"/>
  <c r="W50" i="24"/>
  <c r="U31" i="24"/>
  <c r="V31" i="24" s="1"/>
  <c r="U26" i="24"/>
  <c r="V26" i="24" s="1"/>
  <c r="U31" i="22"/>
  <c r="V31" i="22" s="1"/>
  <c r="U31" i="20"/>
  <c r="V31" i="20" s="1"/>
  <c r="Z27" i="31" l="1"/>
  <c r="AA26" i="31"/>
  <c r="AA36" i="31"/>
  <c r="Z37" i="31"/>
  <c r="AA31" i="31"/>
  <c r="Z32" i="31"/>
  <c r="Z31" i="30"/>
  <c r="Y32" i="30"/>
  <c r="Y27" i="30"/>
  <c r="Z26" i="30"/>
  <c r="Z36" i="30"/>
  <c r="Y37" i="30"/>
  <c r="Y27" i="29"/>
  <c r="Z26" i="29"/>
  <c r="Z31" i="29"/>
  <c r="Y32" i="29"/>
  <c r="Z36" i="29"/>
  <c r="Y37" i="29"/>
  <c r="Y36" i="28"/>
  <c r="X37" i="28"/>
  <c r="X27" i="28"/>
  <c r="Y26" i="28"/>
  <c r="X32" i="28"/>
  <c r="Y31" i="28"/>
  <c r="Y26" i="27"/>
  <c r="X27" i="27"/>
  <c r="X32" i="27"/>
  <c r="Y31" i="27"/>
  <c r="Y36" i="27"/>
  <c r="X37" i="27"/>
  <c r="X31" i="26"/>
  <c r="W32" i="26"/>
  <c r="X36" i="26"/>
  <c r="W37" i="26"/>
  <c r="W27" i="26"/>
  <c r="X26" i="26"/>
  <c r="V27" i="25"/>
  <c r="W26" i="25"/>
  <c r="V32" i="25"/>
  <c r="W31" i="25"/>
  <c r="W36" i="25"/>
  <c r="V37" i="25"/>
  <c r="V37" i="24"/>
  <c r="W36" i="24"/>
  <c r="V27" i="24"/>
  <c r="W26" i="24"/>
  <c r="W31" i="24"/>
  <c r="V32" i="24"/>
  <c r="V32" i="22"/>
  <c r="W31" i="22"/>
  <c r="V32" i="20"/>
  <c r="W31" i="20"/>
  <c r="W59" i="22"/>
  <c r="W58" i="22"/>
  <c r="W57" i="22"/>
  <c r="W56" i="22"/>
  <c r="W55" i="22"/>
  <c r="W54" i="22"/>
  <c r="W53" i="22"/>
  <c r="W52" i="22"/>
  <c r="W51" i="22"/>
  <c r="W50" i="22"/>
  <c r="U26" i="22"/>
  <c r="V26" i="22" s="1"/>
  <c r="V27" i="22" s="1"/>
  <c r="W59" i="20"/>
  <c r="W58" i="20"/>
  <c r="W57" i="20"/>
  <c r="W56" i="20"/>
  <c r="W55" i="20"/>
  <c r="W54" i="20"/>
  <c r="W53" i="20"/>
  <c r="W52" i="20"/>
  <c r="W51" i="20"/>
  <c r="W50" i="20"/>
  <c r="U26" i="20"/>
  <c r="V26" i="20" s="1"/>
  <c r="V27" i="20" s="1"/>
  <c r="AB31" i="31" l="1"/>
  <c r="AB32" i="31" s="1"/>
  <c r="AA32" i="31"/>
  <c r="AB36" i="31"/>
  <c r="AB37" i="31" s="1"/>
  <c r="AA37" i="31"/>
  <c r="AA27" i="31"/>
  <c r="AB26" i="31"/>
  <c r="AB27" i="31" s="1"/>
  <c r="AA36" i="30"/>
  <c r="Z37" i="30"/>
  <c r="Z27" i="30"/>
  <c r="AA26" i="30"/>
  <c r="AA31" i="30"/>
  <c r="Z32" i="30"/>
  <c r="AA36" i="29"/>
  <c r="Z37" i="29"/>
  <c r="AA31" i="29"/>
  <c r="Z32" i="29"/>
  <c r="Z27" i="29"/>
  <c r="AA26" i="29"/>
  <c r="Z26" i="28"/>
  <c r="Y27" i="28"/>
  <c r="Y32" i="28"/>
  <c r="Z31" i="28"/>
  <c r="Y37" i="28"/>
  <c r="Z36" i="28"/>
  <c r="Y32" i="27"/>
  <c r="Z31" i="27"/>
  <c r="Y37" i="27"/>
  <c r="Z36" i="27"/>
  <c r="Z26" i="27"/>
  <c r="Y27" i="27"/>
  <c r="Y36" i="26"/>
  <c r="X37" i="26"/>
  <c r="X27" i="26"/>
  <c r="Y26" i="26"/>
  <c r="X32" i="26"/>
  <c r="Y31" i="26"/>
  <c r="W27" i="25"/>
  <c r="X26" i="25"/>
  <c r="W32" i="25"/>
  <c r="X31" i="25"/>
  <c r="X36" i="25"/>
  <c r="W37" i="25"/>
  <c r="X36" i="24"/>
  <c r="W37" i="24"/>
  <c r="X31" i="24"/>
  <c r="W32" i="24"/>
  <c r="W27" i="24"/>
  <c r="X26" i="24"/>
  <c r="W32" i="22"/>
  <c r="X31" i="22"/>
  <c r="X32" i="22" s="1"/>
  <c r="W32" i="20"/>
  <c r="X31" i="20"/>
  <c r="W26" i="22"/>
  <c r="W26" i="20"/>
  <c r="W59" i="19"/>
  <c r="W58" i="19"/>
  <c r="W57" i="19"/>
  <c r="W56" i="19"/>
  <c r="W55" i="19"/>
  <c r="W54" i="19"/>
  <c r="W53" i="19"/>
  <c r="W52" i="19"/>
  <c r="W51" i="19"/>
  <c r="W50" i="19"/>
  <c r="U26" i="19"/>
  <c r="V26" i="19" s="1"/>
  <c r="W59" i="18"/>
  <c r="W58" i="18"/>
  <c r="W57" i="18"/>
  <c r="W56" i="18"/>
  <c r="W55" i="18"/>
  <c r="W54" i="18"/>
  <c r="W53" i="18"/>
  <c r="W52" i="18"/>
  <c r="W51" i="18"/>
  <c r="W50" i="18"/>
  <c r="U26" i="18"/>
  <c r="V26" i="18" s="1"/>
  <c r="AB36" i="30" l="1"/>
  <c r="AB37" i="30" s="1"/>
  <c r="AA37" i="30"/>
  <c r="AB31" i="30"/>
  <c r="AB32" i="30" s="1"/>
  <c r="AA32" i="30"/>
  <c r="AA27" i="30"/>
  <c r="AB26" i="30"/>
  <c r="AB27" i="30" s="1"/>
  <c r="AA27" i="29"/>
  <c r="AB26" i="29"/>
  <c r="AB27" i="29" s="1"/>
  <c r="AB36" i="29"/>
  <c r="AB37" i="29" s="1"/>
  <c r="AA37" i="29"/>
  <c r="AB31" i="29"/>
  <c r="AB32" i="29" s="1"/>
  <c r="AA32" i="29"/>
  <c r="AA31" i="28"/>
  <c r="Z32" i="28"/>
  <c r="Z37" i="28"/>
  <c r="AA36" i="28"/>
  <c r="AA26" i="28"/>
  <c r="Z27" i="28"/>
  <c r="AA31" i="27"/>
  <c r="Z32" i="27"/>
  <c r="Z37" i="27"/>
  <c r="AA36" i="27"/>
  <c r="Z27" i="27"/>
  <c r="AA26" i="27"/>
  <c r="Z26" i="26"/>
  <c r="Y27" i="26"/>
  <c r="Y32" i="26"/>
  <c r="Z31" i="26"/>
  <c r="Y37" i="26"/>
  <c r="Z36" i="26"/>
  <c r="X32" i="25"/>
  <c r="Y31" i="25"/>
  <c r="Y36" i="25"/>
  <c r="X37" i="25"/>
  <c r="X27" i="25"/>
  <c r="Y26" i="25"/>
  <c r="Y36" i="24"/>
  <c r="X37" i="24"/>
  <c r="X27" i="24"/>
  <c r="Y26" i="24"/>
  <c r="Y31" i="24"/>
  <c r="X32" i="24"/>
  <c r="Y31" i="22"/>
  <c r="X32" i="20"/>
  <c r="Y31" i="20"/>
  <c r="X26" i="22"/>
  <c r="W27" i="22"/>
  <c r="X26" i="20"/>
  <c r="W27" i="20"/>
  <c r="W26" i="19"/>
  <c r="V27" i="19"/>
  <c r="V27" i="18"/>
  <c r="W26" i="18"/>
  <c r="W59" i="17"/>
  <c r="W58" i="17"/>
  <c r="W57" i="17"/>
  <c r="W56" i="17"/>
  <c r="W55" i="17"/>
  <c r="W54" i="17"/>
  <c r="W53" i="17"/>
  <c r="W52" i="17"/>
  <c r="W51" i="17"/>
  <c r="W50" i="17"/>
  <c r="U26" i="17"/>
  <c r="V26" i="17" s="1"/>
  <c r="W59" i="16"/>
  <c r="W58" i="16"/>
  <c r="W57" i="16"/>
  <c r="W56" i="16"/>
  <c r="W55" i="16"/>
  <c r="W54" i="16"/>
  <c r="W53" i="16"/>
  <c r="W52" i="16"/>
  <c r="W51" i="16"/>
  <c r="W50" i="16"/>
  <c r="U26" i="16"/>
  <c r="V26" i="16" s="1"/>
  <c r="W59" i="15"/>
  <c r="W58" i="15"/>
  <c r="W57" i="15"/>
  <c r="W56" i="15"/>
  <c r="W55" i="15"/>
  <c r="W54" i="15"/>
  <c r="W53" i="15"/>
  <c r="W52" i="15"/>
  <c r="W51" i="15"/>
  <c r="W50" i="15"/>
  <c r="U26" i="15"/>
  <c r="V26" i="15" s="1"/>
  <c r="W59" i="14"/>
  <c r="W58" i="14"/>
  <c r="W57" i="14"/>
  <c r="W56" i="14"/>
  <c r="W55" i="14"/>
  <c r="W54" i="14"/>
  <c r="W53" i="14"/>
  <c r="W52" i="14"/>
  <c r="W51" i="14"/>
  <c r="W50" i="14"/>
  <c r="U26" i="14"/>
  <c r="V26" i="14" s="1"/>
  <c r="W59" i="13"/>
  <c r="W58" i="13"/>
  <c r="W57" i="13"/>
  <c r="W56" i="13"/>
  <c r="W55" i="13"/>
  <c r="W54" i="13"/>
  <c r="W53" i="13"/>
  <c r="W52" i="13"/>
  <c r="W51" i="13"/>
  <c r="W50" i="13"/>
  <c r="U26" i="13"/>
  <c r="V26" i="13" s="1"/>
  <c r="W59" i="12"/>
  <c r="W58" i="12"/>
  <c r="W57" i="12"/>
  <c r="W56" i="12"/>
  <c r="W55" i="12"/>
  <c r="W54" i="12"/>
  <c r="W53" i="12"/>
  <c r="W52" i="12"/>
  <c r="W51" i="12"/>
  <c r="W50" i="12"/>
  <c r="U26" i="12"/>
  <c r="V26" i="12" s="1"/>
  <c r="W59" i="11"/>
  <c r="W58" i="11"/>
  <c r="W57" i="11"/>
  <c r="W56" i="11"/>
  <c r="W55" i="11"/>
  <c r="W54" i="11"/>
  <c r="W53" i="11"/>
  <c r="W52" i="11"/>
  <c r="W51" i="11"/>
  <c r="W50" i="11"/>
  <c r="U26" i="11"/>
  <c r="V26" i="11" s="1"/>
  <c r="W59" i="10"/>
  <c r="W58" i="10"/>
  <c r="W57" i="10"/>
  <c r="W56" i="10"/>
  <c r="W55" i="10"/>
  <c r="W54" i="10"/>
  <c r="W53" i="10"/>
  <c r="W52" i="10"/>
  <c r="W51" i="10"/>
  <c r="W50" i="10"/>
  <c r="U26" i="10"/>
  <c r="V26" i="10" s="1"/>
  <c r="AB36" i="28" l="1"/>
  <c r="AB37" i="28" s="1"/>
  <c r="AA37" i="28"/>
  <c r="AA27" i="28"/>
  <c r="AB26" i="28"/>
  <c r="AB27" i="28" s="1"/>
  <c r="AB31" i="28"/>
  <c r="AB32" i="28" s="1"/>
  <c r="AA32" i="28"/>
  <c r="AB36" i="27"/>
  <c r="AB37" i="27" s="1"/>
  <c r="AA37" i="27"/>
  <c r="AA27" i="27"/>
  <c r="AB26" i="27"/>
  <c r="AB27" i="27" s="1"/>
  <c r="AB31" i="27"/>
  <c r="AB32" i="27" s="1"/>
  <c r="AA32" i="27"/>
  <c r="AA31" i="26"/>
  <c r="Z32" i="26"/>
  <c r="Z37" i="26"/>
  <c r="AA36" i="26"/>
  <c r="AA26" i="26"/>
  <c r="Z27" i="26"/>
  <c r="Y27" i="25"/>
  <c r="Z26" i="25"/>
  <c r="Z36" i="25"/>
  <c r="Y37" i="25"/>
  <c r="Z31" i="25"/>
  <c r="Y32" i="25"/>
  <c r="Z36" i="24"/>
  <c r="Y37" i="24"/>
  <c r="Z26" i="24"/>
  <c r="Y27" i="24"/>
  <c r="Z31" i="24"/>
  <c r="Y32" i="24"/>
  <c r="Z31" i="22"/>
  <c r="Y32" i="22"/>
  <c r="Z31" i="20"/>
  <c r="Y32" i="20"/>
  <c r="Y26" i="22"/>
  <c r="X27" i="22"/>
  <c r="Y26" i="20"/>
  <c r="X27" i="20"/>
  <c r="X26" i="19"/>
  <c r="W27" i="19"/>
  <c r="X26" i="18"/>
  <c r="W27" i="18"/>
  <c r="W26" i="17"/>
  <c r="V27" i="17"/>
  <c r="W26" i="16"/>
  <c r="V27" i="16"/>
  <c r="W26" i="15"/>
  <c r="V27" i="15"/>
  <c r="W26" i="14"/>
  <c r="V27" i="14"/>
  <c r="W26" i="13"/>
  <c r="V27" i="13"/>
  <c r="W26" i="12"/>
  <c r="V27" i="12"/>
  <c r="V27" i="11"/>
  <c r="W26" i="11"/>
  <c r="W26" i="10"/>
  <c r="V27" i="10"/>
  <c r="U26" i="9"/>
  <c r="V26" i="9" s="1"/>
  <c r="AA27" i="26" l="1"/>
  <c r="AB26" i="26"/>
  <c r="AB27" i="26" s="1"/>
  <c r="AB31" i="26"/>
  <c r="AB32" i="26" s="1"/>
  <c r="AA32" i="26"/>
  <c r="AB36" i="26"/>
  <c r="AB37" i="26" s="1"/>
  <c r="AA37" i="26"/>
  <c r="AA31" i="25"/>
  <c r="Z32" i="25"/>
  <c r="AA36" i="25"/>
  <c r="Z37" i="25"/>
  <c r="Z27" i="25"/>
  <c r="AA26" i="25"/>
  <c r="AA36" i="24"/>
  <c r="Z37" i="24"/>
  <c r="AA31" i="24"/>
  <c r="Z32" i="24"/>
  <c r="AA26" i="24"/>
  <c r="Z27" i="24"/>
  <c r="AA31" i="22"/>
  <c r="Z32" i="22"/>
  <c r="AA31" i="20"/>
  <c r="Z32" i="20"/>
  <c r="Y27" i="22"/>
  <c r="Z26" i="22"/>
  <c r="Z26" i="20"/>
  <c r="Y27" i="20"/>
  <c r="Y26" i="19"/>
  <c r="X27" i="19"/>
  <c r="Y26" i="18"/>
  <c r="X27" i="18"/>
  <c r="X26" i="17"/>
  <c r="W27" i="17"/>
  <c r="X26" i="16"/>
  <c r="W27" i="16"/>
  <c r="X26" i="15"/>
  <c r="W27" i="15"/>
  <c r="X26" i="14"/>
  <c r="W27" i="14"/>
  <c r="X26" i="13"/>
  <c r="W27" i="13"/>
  <c r="X26" i="12"/>
  <c r="W27" i="12"/>
  <c r="W27" i="11"/>
  <c r="X26" i="11"/>
  <c r="X26" i="10"/>
  <c r="W27" i="10"/>
  <c r="W26" i="9"/>
  <c r="V27" i="9"/>
  <c r="W59" i="9"/>
  <c r="W58" i="9"/>
  <c r="W57" i="9"/>
  <c r="W56" i="9"/>
  <c r="W55" i="9"/>
  <c r="W54" i="9"/>
  <c r="W53" i="9"/>
  <c r="W52" i="9"/>
  <c r="W51" i="9"/>
  <c r="W50" i="9"/>
  <c r="AA27" i="25" l="1"/>
  <c r="AB26" i="25"/>
  <c r="AB27" i="25" s="1"/>
  <c r="AB36" i="25"/>
  <c r="AB37" i="25" s="1"/>
  <c r="AA37" i="25"/>
  <c r="AB31" i="25"/>
  <c r="AB32" i="25" s="1"/>
  <c r="AA32" i="25"/>
  <c r="AB36" i="24"/>
  <c r="AB37" i="24" s="1"/>
  <c r="AA37" i="24"/>
  <c r="AB26" i="24"/>
  <c r="AB27" i="24" s="1"/>
  <c r="AA27" i="24"/>
  <c r="AB31" i="24"/>
  <c r="AB32" i="24" s="1"/>
  <c r="AA32" i="24"/>
  <c r="AB31" i="22"/>
  <c r="AB32" i="22" s="1"/>
  <c r="AA32" i="22"/>
  <c r="AB31" i="20"/>
  <c r="AB32" i="20" s="1"/>
  <c r="AA32" i="20"/>
  <c r="Z27" i="22"/>
  <c r="AA26" i="22"/>
  <c r="Z27" i="20"/>
  <c r="AA26" i="20"/>
  <c r="Z26" i="19"/>
  <c r="Y27" i="19"/>
  <c r="Z26" i="18"/>
  <c r="Y27" i="18"/>
  <c r="Y26" i="17"/>
  <c r="X27" i="17"/>
  <c r="Y26" i="16"/>
  <c r="X27" i="16"/>
  <c r="Y26" i="15"/>
  <c r="X27" i="15"/>
  <c r="Y26" i="14"/>
  <c r="X27" i="14"/>
  <c r="Y26" i="13"/>
  <c r="X27" i="13"/>
  <c r="Y26" i="12"/>
  <c r="X27" i="12"/>
  <c r="X27" i="11"/>
  <c r="Y26" i="11"/>
  <c r="Y26" i="10"/>
  <c r="X27" i="10"/>
  <c r="X26" i="9"/>
  <c r="W27" i="9"/>
  <c r="AB26" i="22" l="1"/>
  <c r="AB27" i="22" s="1"/>
  <c r="AA27" i="22"/>
  <c r="AB26" i="20"/>
  <c r="AB27" i="20" s="1"/>
  <c r="AA27" i="20"/>
  <c r="AA26" i="19"/>
  <c r="Z27" i="19"/>
  <c r="AA26" i="18"/>
  <c r="AB26" i="18" s="1"/>
  <c r="Z27" i="18"/>
  <c r="Z26" i="17"/>
  <c r="Y27" i="17"/>
  <c r="Z26" i="16"/>
  <c r="Y27" i="16"/>
  <c r="Z26" i="15"/>
  <c r="Y27" i="15"/>
  <c r="Z26" i="14"/>
  <c r="Y27" i="14"/>
  <c r="Z26" i="13"/>
  <c r="Y27" i="13"/>
  <c r="Z26" i="12"/>
  <c r="Y27" i="12"/>
  <c r="Z26" i="11"/>
  <c r="Y27" i="11"/>
  <c r="Z26" i="10"/>
  <c r="Y27" i="10"/>
  <c r="Y26" i="9"/>
  <c r="X27" i="9"/>
  <c r="AB26" i="19" l="1"/>
  <c r="AB27" i="19" s="1"/>
  <c r="AA27" i="19"/>
  <c r="AB27" i="18"/>
  <c r="AA27" i="18"/>
  <c r="AA26" i="17"/>
  <c r="Z27" i="17"/>
  <c r="AA26" i="16"/>
  <c r="Z27" i="16"/>
  <c r="AA26" i="15"/>
  <c r="Z27" i="15"/>
  <c r="AA26" i="14"/>
  <c r="Z27" i="14"/>
  <c r="AA26" i="13"/>
  <c r="Z27" i="13"/>
  <c r="AA26" i="12"/>
  <c r="Z27" i="12"/>
  <c r="AA26" i="11"/>
  <c r="Z27" i="11"/>
  <c r="AA26" i="10"/>
  <c r="Z27" i="10"/>
  <c r="Z26" i="9"/>
  <c r="Y27" i="9"/>
  <c r="AB26" i="17" l="1"/>
  <c r="AB27" i="17" s="1"/>
  <c r="AA27" i="17"/>
  <c r="AB26" i="16"/>
  <c r="AB27" i="16" s="1"/>
  <c r="AA27" i="16"/>
  <c r="AB26" i="15"/>
  <c r="AB27" i="15" s="1"/>
  <c r="AA27" i="15"/>
  <c r="AB26" i="14"/>
  <c r="AB27" i="14" s="1"/>
  <c r="AA27" i="14"/>
  <c r="AB26" i="13"/>
  <c r="AB27" i="13" s="1"/>
  <c r="AA27" i="13"/>
  <c r="AB26" i="12"/>
  <c r="AB27" i="12" s="1"/>
  <c r="AA27" i="12"/>
  <c r="AB26" i="11"/>
  <c r="AB27" i="11" s="1"/>
  <c r="AA27" i="11"/>
  <c r="AB26" i="10"/>
  <c r="AB27" i="10" s="1"/>
  <c r="AA27" i="10"/>
  <c r="AA26" i="9"/>
  <c r="Z27" i="9"/>
  <c r="AB26" i="9" l="1"/>
  <c r="AB27" i="9" s="1"/>
  <c r="AA27" i="9"/>
</calcChain>
</file>

<file path=xl/sharedStrings.xml><?xml version="1.0" encoding="utf-8"?>
<sst xmlns="http://schemas.openxmlformats.org/spreadsheetml/2006/main" count="539" uniqueCount="60">
  <si>
    <t>низ</t>
  </si>
  <si>
    <t>верх</t>
  </si>
  <si>
    <t>Данные для построения графика</t>
  </si>
  <si>
    <t>более 10</t>
  </si>
  <si>
    <t>5-2</t>
  </si>
  <si>
    <t>2-1</t>
  </si>
  <si>
    <t>1-0,5</t>
  </si>
  <si>
    <t>0,5-0,25</t>
  </si>
  <si>
    <t>0,25-0,1</t>
  </si>
  <si>
    <t>менее 0,1</t>
  </si>
  <si>
    <t>10-5</t>
  </si>
  <si>
    <t>граничные кривые для построения графика (ГИДРОПРОЕКТ)</t>
  </si>
  <si>
    <t>диаметр сит</t>
  </si>
  <si>
    <t>Верхняя предельная граница (данные Гидропроект)</t>
  </si>
  <si>
    <t>Нижняя предельная граница (данные Гидропроект)</t>
  </si>
  <si>
    <t xml:space="preserve">  График гранулометрического состава песка Морозовского карьера с расширенными границами, полученными в рабочем порядке от Гидропроекта 08.07.2026 года, для устройства первого слоя обратного фильтра на объекте строительства Реконструкция и модернизация Федоровского подпорного гидроузла на р. Кубань, Абинский район, Краснодарский край.                                                                            </t>
  </si>
  <si>
    <r>
      <rPr>
        <b/>
        <sz val="12"/>
        <color rgb="FF0070C0"/>
        <rFont val="Times New Roman"/>
        <family val="1"/>
        <charset val="204"/>
      </rPr>
      <t xml:space="preserve">07.08.2026г </t>
    </r>
    <r>
      <rPr>
        <b/>
        <sz val="12"/>
        <color theme="1"/>
        <rFont val="Times New Roman"/>
        <family val="1"/>
        <charset val="204"/>
      </rPr>
      <t>№ карты Т7-Х-8</t>
    </r>
  </si>
  <si>
    <r>
      <rPr>
        <b/>
        <sz val="12"/>
        <color rgb="FF0070C0"/>
        <rFont val="Times New Roman"/>
        <family val="1"/>
        <charset val="204"/>
      </rPr>
      <t>15.07.2026г</t>
    </r>
    <r>
      <rPr>
        <b/>
        <sz val="12"/>
        <color theme="1"/>
        <rFont val="Times New Roman"/>
        <family val="1"/>
        <charset val="204"/>
      </rPr>
      <t xml:space="preserve"> № карты Т5-VII-5, Т5-VII-6</t>
    </r>
  </si>
  <si>
    <r>
      <rPr>
        <b/>
        <sz val="12"/>
        <color rgb="FF0070C0"/>
        <rFont val="Times New Roman"/>
        <family val="1"/>
        <charset val="204"/>
      </rPr>
      <t xml:space="preserve">07.08.2026г </t>
    </r>
    <r>
      <rPr>
        <b/>
        <sz val="12"/>
        <color theme="1"/>
        <rFont val="Times New Roman"/>
        <family val="1"/>
        <charset val="204"/>
      </rPr>
      <t>№ карты Т7-IХ-8</t>
    </r>
  </si>
  <si>
    <r>
      <rPr>
        <b/>
        <sz val="12"/>
        <color rgb="FF0070C0"/>
        <rFont val="Times New Roman"/>
        <family val="1"/>
        <charset val="204"/>
      </rPr>
      <t xml:space="preserve">07.08.2026г </t>
    </r>
    <r>
      <rPr>
        <b/>
        <sz val="12"/>
        <color theme="1"/>
        <rFont val="Times New Roman"/>
        <family val="1"/>
        <charset val="204"/>
      </rPr>
      <t>№ карты Т5-IХI-7</t>
    </r>
  </si>
  <si>
    <r>
      <rPr>
        <b/>
        <sz val="12"/>
        <color rgb="FF0070C0"/>
        <rFont val="Times New Roman"/>
        <family val="1"/>
        <charset val="204"/>
      </rPr>
      <t xml:space="preserve">14.08.2026г </t>
    </r>
    <r>
      <rPr>
        <b/>
        <sz val="12"/>
        <color theme="1"/>
        <rFont val="Times New Roman"/>
        <family val="1"/>
        <charset val="204"/>
      </rPr>
      <t>№ карты Т8-III-4</t>
    </r>
  </si>
  <si>
    <r>
      <rPr>
        <b/>
        <sz val="12"/>
        <color rgb="FF0070C0"/>
        <rFont val="Times New Roman"/>
        <family val="1"/>
        <charset val="204"/>
      </rPr>
      <t xml:space="preserve">14.08.2026г </t>
    </r>
    <r>
      <rPr>
        <b/>
        <sz val="12"/>
        <color theme="1"/>
        <rFont val="Times New Roman"/>
        <family val="1"/>
        <charset val="204"/>
      </rPr>
      <t>№ карты Т8-III-5</t>
    </r>
  </si>
  <si>
    <r>
      <rPr>
        <b/>
        <sz val="12"/>
        <color rgb="FF0070C0"/>
        <rFont val="Times New Roman"/>
        <family val="1"/>
        <charset val="204"/>
      </rPr>
      <t xml:space="preserve">14.08.2026г </t>
    </r>
    <r>
      <rPr>
        <b/>
        <sz val="12"/>
        <color theme="1"/>
        <rFont val="Times New Roman"/>
        <family val="1"/>
        <charset val="204"/>
      </rPr>
      <t>№ карты Т5-III-6</t>
    </r>
  </si>
  <si>
    <r>
      <rPr>
        <b/>
        <sz val="12"/>
        <color rgb="FF0070C0"/>
        <rFont val="Times New Roman"/>
        <family val="1"/>
        <charset val="204"/>
      </rPr>
      <t xml:space="preserve">15.08.2026г </t>
    </r>
    <r>
      <rPr>
        <b/>
        <sz val="12"/>
        <color theme="1"/>
        <rFont val="Times New Roman"/>
        <family val="1"/>
        <charset val="204"/>
      </rPr>
      <t>№ карты Т6-II-4</t>
    </r>
  </si>
  <si>
    <r>
      <rPr>
        <b/>
        <sz val="12"/>
        <color rgb="FF0070C0"/>
        <rFont val="Times New Roman"/>
        <family val="1"/>
        <charset val="204"/>
      </rPr>
      <t xml:space="preserve">15.08.2026г </t>
    </r>
    <r>
      <rPr>
        <b/>
        <sz val="12"/>
        <color theme="1"/>
        <rFont val="Times New Roman"/>
        <family val="1"/>
        <charset val="204"/>
      </rPr>
      <t>№ карты Т5-II-6</t>
    </r>
  </si>
  <si>
    <r>
      <rPr>
        <b/>
        <sz val="12"/>
        <color rgb="FF0070C0"/>
        <rFont val="Times New Roman"/>
        <family val="1"/>
        <charset val="204"/>
      </rPr>
      <t xml:space="preserve">22.08.2026г </t>
    </r>
    <r>
      <rPr>
        <b/>
        <sz val="12"/>
        <color theme="1"/>
        <rFont val="Times New Roman"/>
        <family val="1"/>
        <charset val="204"/>
      </rPr>
      <t>№ карты Т7-VIII-8</t>
    </r>
  </si>
  <si>
    <r>
      <rPr>
        <b/>
        <sz val="12"/>
        <color rgb="FF0070C0"/>
        <rFont val="Times New Roman"/>
        <family val="1"/>
        <charset val="204"/>
      </rPr>
      <t xml:space="preserve">22.08.2026г </t>
    </r>
    <r>
      <rPr>
        <b/>
        <sz val="12"/>
        <color theme="1"/>
        <rFont val="Times New Roman"/>
        <family val="1"/>
        <charset val="204"/>
      </rPr>
      <t>№ карты Т5-VIII-7</t>
    </r>
  </si>
  <si>
    <r>
      <rPr>
        <b/>
        <sz val="12"/>
        <color rgb="FF0070C0"/>
        <rFont val="Times New Roman"/>
        <family val="1"/>
        <charset val="204"/>
      </rPr>
      <t xml:space="preserve">30.08.2026г </t>
    </r>
    <r>
      <rPr>
        <b/>
        <sz val="12"/>
        <color theme="1"/>
        <rFont val="Times New Roman"/>
        <family val="1"/>
        <charset val="204"/>
      </rPr>
      <t>№ карты Т7-VII-8 проба №1</t>
    </r>
  </si>
  <si>
    <r>
      <t xml:space="preserve"> </t>
    </r>
    <r>
      <rPr>
        <sz val="12"/>
        <color rgb="FF00B0F0"/>
        <rFont val="Times New Roman"/>
        <family val="1"/>
        <charset val="204"/>
      </rPr>
      <t>30.08.2026г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№ карты Т7-VII-8 проба №2</t>
    </r>
  </si>
  <si>
    <r>
      <rPr>
        <b/>
        <sz val="12"/>
        <color rgb="FF0070C0"/>
        <rFont val="Times New Roman"/>
        <family val="1"/>
        <charset val="204"/>
      </rPr>
      <t xml:space="preserve">30.08.2026г </t>
    </r>
    <r>
      <rPr>
        <b/>
        <sz val="12"/>
        <color theme="1"/>
        <rFont val="Times New Roman"/>
        <family val="1"/>
        <charset val="204"/>
      </rPr>
      <t>№ карты Т7-VI-8 проба №1</t>
    </r>
  </si>
  <si>
    <r>
      <rPr>
        <b/>
        <sz val="12"/>
        <color rgb="FF0070C0"/>
        <rFont val="Times New Roman"/>
        <family val="1"/>
        <charset val="204"/>
      </rPr>
      <t xml:space="preserve">30.08.2026г </t>
    </r>
    <r>
      <rPr>
        <b/>
        <sz val="12"/>
        <color theme="1"/>
        <rFont val="Times New Roman"/>
        <family val="1"/>
        <charset val="204"/>
      </rPr>
      <t>№ карты Т7-VI-8 проба №2</t>
    </r>
  </si>
  <si>
    <r>
      <rPr>
        <b/>
        <sz val="12"/>
        <color rgb="FF0070C0"/>
        <rFont val="Times New Roman"/>
        <family val="1"/>
        <charset val="204"/>
      </rPr>
      <t xml:space="preserve">04.09.2026г </t>
    </r>
    <r>
      <rPr>
        <b/>
        <sz val="12"/>
        <color theme="1"/>
        <rFont val="Times New Roman"/>
        <family val="1"/>
        <charset val="204"/>
      </rPr>
      <t>№ карты Т7-IV-8 проба №1</t>
    </r>
  </si>
  <si>
    <r>
      <rPr>
        <b/>
        <sz val="12"/>
        <color rgb="FF0070C0"/>
        <rFont val="Times New Roman"/>
        <family val="1"/>
        <charset val="204"/>
      </rPr>
      <t xml:space="preserve">04.09.2026г </t>
    </r>
    <r>
      <rPr>
        <b/>
        <sz val="12"/>
        <color theme="1"/>
        <rFont val="Times New Roman"/>
        <family val="1"/>
        <charset val="204"/>
      </rPr>
      <t>№ карты Т7-V-8 проба №1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</si>
  <si>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color theme="1"/>
        <rFont val="Times New Roman"/>
        <family val="1"/>
        <charset val="204"/>
      </rPr>
      <t>№ карты Т2-I-3 проба №1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</si>
  <si>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color theme="1"/>
        <rFont val="Times New Roman"/>
        <family val="1"/>
        <charset val="204"/>
      </rPr>
      <t>№ карты Т2-I-4 проба №1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</si>
  <si>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color theme="1"/>
        <rFont val="Times New Roman"/>
        <family val="1"/>
        <charset val="204"/>
      </rPr>
      <t>№ карты Т2-I-5 проба №1</t>
    </r>
  </si>
  <si>
    <r>
      <rPr>
        <b/>
        <sz val="12"/>
        <color rgb="FF0070C0"/>
        <rFont val="Times New Roman"/>
        <family val="1"/>
        <charset val="204"/>
      </rPr>
      <t xml:space="preserve">13.09.2026г </t>
    </r>
    <r>
      <rPr>
        <b/>
        <sz val="12"/>
        <color theme="1"/>
        <rFont val="Times New Roman"/>
        <family val="1"/>
        <charset val="204"/>
      </rPr>
      <t>№ карты Т5-VII-7 проба №1</t>
    </r>
  </si>
  <si>
    <r>
      <rPr>
        <b/>
        <sz val="12"/>
        <color rgb="FF0070C0"/>
        <rFont val="Times New Roman"/>
        <family val="1"/>
        <charset val="204"/>
      </rPr>
      <t xml:space="preserve">13.09.2026г </t>
    </r>
    <r>
      <rPr>
        <b/>
        <sz val="12"/>
        <color theme="1"/>
        <rFont val="Times New Roman"/>
        <family val="1"/>
        <charset val="204"/>
      </rPr>
      <t>№ карты Т5-VI-7 проба №1</t>
    </r>
  </si>
  <si>
    <r>
      <rPr>
        <b/>
        <sz val="12"/>
        <color rgb="FF0070C0"/>
        <rFont val="Times New Roman"/>
        <family val="1"/>
        <charset val="204"/>
      </rPr>
      <t xml:space="preserve">04.09.2026г </t>
    </r>
    <r>
      <rPr>
        <b/>
        <sz val="12"/>
        <rFont val="Times New Roman"/>
        <family val="1"/>
        <charset val="204"/>
      </rPr>
      <t>№ карты Т7-IV-8 проба №2</t>
    </r>
  </si>
  <si>
    <r>
      <rPr>
        <b/>
        <sz val="12"/>
        <color rgb="FF0070C0"/>
        <rFont val="Times New Roman"/>
        <family val="1"/>
        <charset val="204"/>
      </rPr>
      <t xml:space="preserve">04.09.2026г </t>
    </r>
    <r>
      <rPr>
        <b/>
        <sz val="12"/>
        <rFont val="Times New Roman"/>
        <family val="1"/>
        <charset val="204"/>
      </rPr>
      <t>№ карты Т7-IV-8 проба №3</t>
    </r>
  </si>
  <si>
    <r>
      <rPr>
        <b/>
        <sz val="12"/>
        <color rgb="FF0070C0"/>
        <rFont val="Times New Roman"/>
        <family val="1"/>
        <charset val="204"/>
      </rPr>
      <t xml:space="preserve">04.09.2026г </t>
    </r>
    <r>
      <rPr>
        <b/>
        <sz val="12"/>
        <rFont val="Times New Roman"/>
        <family val="1"/>
        <charset val="204"/>
      </rPr>
      <t>№ карты Т7-V-8 проба №2</t>
    </r>
  </si>
  <si>
    <r>
      <rPr>
        <b/>
        <sz val="12"/>
        <color rgb="FF0070C0"/>
        <rFont val="Times New Roman"/>
        <family val="1"/>
        <charset val="204"/>
      </rPr>
      <t xml:space="preserve">04.09.2026г </t>
    </r>
    <r>
      <rPr>
        <b/>
        <sz val="12"/>
        <rFont val="Times New Roman"/>
        <family val="1"/>
        <charset val="204"/>
      </rPr>
      <t>№ карты Т7-V-8 проба №3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</si>
  <si>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rFont val="Times New Roman"/>
        <family val="1"/>
        <charset val="204"/>
      </rPr>
      <t>№ карты Т2-I-3 проба №2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</si>
  <si>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rFont val="Times New Roman"/>
        <family val="1"/>
        <charset val="204"/>
      </rPr>
      <t>№ карты Т2-I-3 проба №3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</si>
  <si>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rFont val="Times New Roman"/>
        <family val="1"/>
        <charset val="204"/>
      </rPr>
      <t>№ карты Т2-I-4 проба №2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</si>
  <si>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rFont val="Times New Roman"/>
        <family val="1"/>
        <charset val="204"/>
      </rPr>
      <t>№ карты Т2-I-4 проба №3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</si>
  <si>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rFont val="Times New Roman"/>
        <family val="1"/>
        <charset val="204"/>
      </rPr>
      <t>№ карты Т2-I-5 проба №2</t>
    </r>
  </si>
  <si>
    <r>
      <rPr>
        <b/>
        <sz val="12"/>
        <color rgb="FF0070C0"/>
        <rFont val="Times New Roman"/>
        <family val="1"/>
        <charset val="204"/>
      </rPr>
      <t xml:space="preserve">08.09.2026г </t>
    </r>
    <r>
      <rPr>
        <b/>
        <sz val="12"/>
        <rFont val="Times New Roman"/>
        <family val="1"/>
        <charset val="204"/>
      </rPr>
      <t>№ карты Т2-I-5 проба №3</t>
    </r>
  </si>
  <si>
    <r>
      <rPr>
        <b/>
        <sz val="12"/>
        <color rgb="FF0070C0"/>
        <rFont val="Times New Roman"/>
        <family val="1"/>
        <charset val="204"/>
      </rPr>
      <t xml:space="preserve">13.09.2026г </t>
    </r>
    <r>
      <rPr>
        <b/>
        <sz val="12"/>
        <rFont val="Times New Roman"/>
        <family val="1"/>
        <charset val="204"/>
      </rPr>
      <t>№ карты Т5-VII-7 проба №2</t>
    </r>
  </si>
  <si>
    <r>
      <rPr>
        <b/>
        <sz val="12"/>
        <color rgb="FF0070C0"/>
        <rFont val="Times New Roman"/>
        <family val="1"/>
        <charset val="204"/>
      </rPr>
      <t xml:space="preserve">13.09.2026г </t>
    </r>
    <r>
      <rPr>
        <b/>
        <sz val="12"/>
        <rFont val="Times New Roman"/>
        <family val="1"/>
        <charset val="204"/>
      </rPr>
      <t>№ карты Т5-VII-7 проба №3</t>
    </r>
  </si>
  <si>
    <r>
      <rPr>
        <b/>
        <sz val="12"/>
        <color rgb="FF0070C0"/>
        <rFont val="Times New Roman"/>
        <family val="1"/>
        <charset val="204"/>
      </rPr>
      <t xml:space="preserve">13.09.2026г </t>
    </r>
    <r>
      <rPr>
        <b/>
        <sz val="12"/>
        <rFont val="Times New Roman"/>
        <family val="1"/>
        <charset val="204"/>
      </rPr>
      <t>№ карты Т5-VI-7 проба №2</t>
    </r>
  </si>
  <si>
    <r>
      <rPr>
        <b/>
        <sz val="12"/>
        <color rgb="FF0070C0"/>
        <rFont val="Times New Roman"/>
        <family val="1"/>
        <charset val="204"/>
      </rPr>
      <t xml:space="preserve">13.09.2026г </t>
    </r>
    <r>
      <rPr>
        <b/>
        <sz val="12"/>
        <rFont val="Times New Roman"/>
        <family val="1"/>
        <charset val="204"/>
      </rPr>
      <t>№ карты Т5-VI-7 проба №3</t>
    </r>
  </si>
  <si>
    <r>
      <rPr>
        <b/>
        <sz val="12"/>
        <color rgb="FF0070C0"/>
        <rFont val="Times New Roman"/>
        <family val="1"/>
        <charset val="204"/>
      </rPr>
      <t xml:space="preserve">18.09.2026г </t>
    </r>
    <r>
      <rPr>
        <b/>
        <sz val="12"/>
        <color theme="1"/>
        <rFont val="Times New Roman"/>
        <family val="1"/>
        <charset val="204"/>
      </rPr>
      <t>№ карты Т2-I-6 проба №1</t>
    </r>
  </si>
  <si>
    <r>
      <rPr>
        <b/>
        <sz val="12"/>
        <color rgb="FF0070C0"/>
        <rFont val="Times New Roman"/>
        <family val="1"/>
        <charset val="204"/>
      </rPr>
      <t xml:space="preserve">18.09.2026г </t>
    </r>
    <r>
      <rPr>
        <b/>
        <sz val="12"/>
        <rFont val="Times New Roman"/>
        <family val="1"/>
        <charset val="204"/>
      </rPr>
      <t>№ карты Т2-I-6 проба №2</t>
    </r>
  </si>
  <si>
    <r>
      <rPr>
        <b/>
        <sz val="12"/>
        <color rgb="FF0070C0"/>
        <rFont val="Times New Roman"/>
        <family val="1"/>
        <charset val="204"/>
      </rPr>
      <t xml:space="preserve">18.09.2026г </t>
    </r>
    <r>
      <rPr>
        <b/>
        <sz val="12"/>
        <rFont val="Times New Roman"/>
        <family val="1"/>
        <charset val="204"/>
      </rPr>
      <t>№ карты Т2-I-6 проба №3</t>
    </r>
  </si>
  <si>
    <t>более 5</t>
  </si>
  <si>
    <t>менее 0,25</t>
  </si>
  <si>
    <t>граничные кривые для построения графика              (полные проходы)</t>
  </si>
  <si>
    <t xml:space="preserve">Вариант 1.  График допустимого гранулометрического состава грунта, предназначенного для замещения в основании плит водобоя, рисбермы и концевого участка рисбермы и 1 слоя обратного фильтра на объекте строительства Реконструкция и модернизация Федоровского подпорного гидроузла на р. Кубань, Абинский район, Краснодарский край.                                                                            </t>
  </si>
  <si>
    <t>Граничные кривые для построения графика  по полным проходам для фракции песка 0,25 - 5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</si>
</sst>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rgb="FF7030A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color rgb="FF00B0F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4"/>
      <color theme="0"/>
      <name val="Calibri"/>
      <family val="2"/>
      <charset val="204"/>
      <scheme val="minor"/>
    </font>
    <font>
      <b/>
      <i/>
      <sz val="12"/>
      <color theme="0"/>
      <name val="Times New Roman"/>
      <family val="1"/>
      <charset val="204"/>
    </font>
    <font>
      <i/>
      <sz val="11"/>
      <color theme="0"/>
      <name val="Times New Roman"/>
      <family val="1"/>
      <charset val="204"/>
    </font>
    <font>
      <b/>
      <i/>
      <sz val="11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5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164" fontId="3" fillId="0" borderId="0" xfId="0" applyNumberFormat="1" applyFont="1" applyBorder="1" applyAlignment="1">
      <alignment horizontal="center" wrapText="1"/>
    </xf>
    <xf numFmtId="164" fontId="4" fillId="0" borderId="0" xfId="1" applyNumberFormat="1" applyFont="1" applyFill="1" applyBorder="1" applyAlignment="1">
      <alignment horizontal="center" wrapText="1"/>
    </xf>
    <xf numFmtId="0" fontId="7" fillId="0" borderId="0" xfId="0" applyFont="1"/>
    <xf numFmtId="0" fontId="7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 applyAlignment="1"/>
    <xf numFmtId="0" fontId="12" fillId="0" borderId="0" xfId="0" applyFont="1" applyAlignment="1">
      <alignment vertical="center" wrapText="1" readingOrder="1"/>
    </xf>
    <xf numFmtId="0" fontId="6" fillId="0" borderId="0" xfId="0" applyFont="1"/>
    <xf numFmtId="49" fontId="6" fillId="0" borderId="0" xfId="0" applyNumberFormat="1" applyFont="1" applyAlignment="1">
      <alignment horizontal="center" vertical="center"/>
    </xf>
    <xf numFmtId="0" fontId="13" fillId="0" borderId="0" xfId="0" applyFont="1" applyBorder="1" applyAlignment="1">
      <alignment horizontal="center" wrapText="1"/>
    </xf>
    <xf numFmtId="164" fontId="14" fillId="0" borderId="0" xfId="1" applyNumberFormat="1" applyFont="1" applyFill="1" applyBorder="1" applyAlignment="1">
      <alignment horizontal="center" wrapText="1"/>
    </xf>
    <xf numFmtId="2" fontId="15" fillId="0" borderId="0" xfId="0" applyNumberFormat="1" applyFont="1" applyFill="1" applyBorder="1" applyAlignment="1">
      <alignment horizontal="center" vertical="center"/>
    </xf>
    <xf numFmtId="1" fontId="15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/>
    <xf numFmtId="164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10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17" fillId="2" borderId="0" xfId="0" applyFont="1" applyFill="1" applyBorder="1"/>
    <xf numFmtId="164" fontId="19" fillId="2" borderId="0" xfId="0" applyNumberFormat="1" applyFont="1" applyFill="1" applyBorder="1" applyAlignment="1">
      <alignment horizontal="center" wrapText="1"/>
    </xf>
    <xf numFmtId="2" fontId="18" fillId="2" borderId="0" xfId="0" applyNumberFormat="1" applyFont="1" applyFill="1" applyBorder="1" applyAlignment="1">
      <alignment horizontal="center" vertical="center"/>
    </xf>
    <xf numFmtId="0" fontId="17" fillId="2" borderId="0" xfId="0" applyFont="1" applyFill="1"/>
    <xf numFmtId="2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 wrapText="1" readingOrder="1"/>
    </xf>
    <xf numFmtId="0" fontId="6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20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21" fillId="2" borderId="1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wrapText="1"/>
    </xf>
    <xf numFmtId="1" fontId="13" fillId="0" borderId="0" xfId="0" applyNumberFormat="1" applyFont="1" applyBorder="1" applyAlignment="1">
      <alignment horizontal="center" vertical="center"/>
    </xf>
    <xf numFmtId="2" fontId="22" fillId="2" borderId="1" xfId="0" applyNumberFormat="1" applyFont="1" applyFill="1" applyBorder="1" applyAlignment="1">
      <alignment horizontal="center" vertical="center"/>
    </xf>
    <xf numFmtId="2" fontId="13" fillId="0" borderId="1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right"/>
    </xf>
    <xf numFmtId="2" fontId="22" fillId="0" borderId="1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right"/>
    </xf>
    <xf numFmtId="2" fontId="13" fillId="0" borderId="0" xfId="0" applyNumberFormat="1" applyFont="1" applyFill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wrapText="1"/>
    </xf>
    <xf numFmtId="2" fontId="12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vertical="center" wrapText="1"/>
    </xf>
    <xf numFmtId="0" fontId="13" fillId="0" borderId="0" xfId="0" applyFont="1" applyFill="1" applyBorder="1" applyAlignment="1">
      <alignment horizont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/>
    <xf numFmtId="0" fontId="6" fillId="0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center"/>
    </xf>
    <xf numFmtId="2" fontId="16" fillId="2" borderId="1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0" fontId="6" fillId="2" borderId="0" xfId="0" applyFont="1" applyFill="1"/>
    <xf numFmtId="0" fontId="20" fillId="2" borderId="0" xfId="0" applyFont="1" applyFill="1" applyAlignment="1">
      <alignment horizontal="center" vertical="center"/>
    </xf>
    <xf numFmtId="0" fontId="0" fillId="2" borderId="0" xfId="0" applyFill="1" applyBorder="1"/>
    <xf numFmtId="0" fontId="26" fillId="0" borderId="0" xfId="0" applyFont="1"/>
    <xf numFmtId="0" fontId="27" fillId="0" borderId="0" xfId="0" applyFont="1" applyAlignment="1">
      <alignment horizontal="right"/>
    </xf>
    <xf numFmtId="0" fontId="28" fillId="0" borderId="0" xfId="0" applyFont="1" applyBorder="1" applyAlignment="1">
      <alignment vertical="center" wrapText="1"/>
    </xf>
    <xf numFmtId="0" fontId="27" fillId="0" borderId="0" xfId="0" applyFont="1" applyBorder="1" applyAlignment="1">
      <alignment horizontal="right"/>
    </xf>
    <xf numFmtId="2" fontId="27" fillId="0" borderId="0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Border="1"/>
    <xf numFmtId="0" fontId="26" fillId="0" borderId="0" xfId="0" applyFont="1" applyBorder="1" applyAlignment="1">
      <alignment horizontal="center" vertical="center"/>
    </xf>
    <xf numFmtId="0" fontId="29" fillId="0" borderId="0" xfId="0" applyFont="1" applyAlignment="1">
      <alignment vertical="center" wrapText="1" readingOrder="1"/>
    </xf>
    <xf numFmtId="0" fontId="29" fillId="0" borderId="0" xfId="0" applyFont="1" applyAlignment="1">
      <alignment horizontal="center" vertical="center" wrapText="1" readingOrder="1"/>
    </xf>
    <xf numFmtId="1" fontId="31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 readingOrder="1"/>
    </xf>
    <xf numFmtId="0" fontId="20" fillId="0" borderId="0" xfId="0" applyFont="1" applyBorder="1" applyAlignment="1">
      <alignment horizontal="center" wrapText="1"/>
    </xf>
    <xf numFmtId="16" fontId="20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6" fillId="0" borderId="0" xfId="0" applyFont="1" applyAlignment="1">
      <alignment horizontal="left"/>
    </xf>
    <xf numFmtId="0" fontId="30" fillId="2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 readingOrder="1"/>
    </xf>
    <xf numFmtId="0" fontId="26" fillId="0" borderId="1" xfId="0" applyFont="1" applyBorder="1" applyAlignment="1">
      <alignment horizontal="center" vertical="center"/>
    </xf>
    <xf numFmtId="0" fontId="30" fillId="2" borderId="1" xfId="0" applyFont="1" applyFill="1" applyBorder="1" applyAlignment="1">
      <alignment horizontal="center" wrapText="1"/>
    </xf>
    <xf numFmtId="2" fontId="30" fillId="2" borderId="1" xfId="0" applyNumberFormat="1" applyFont="1" applyFill="1" applyBorder="1" applyAlignment="1">
      <alignment horizontal="center" wrapText="1"/>
    </xf>
    <xf numFmtId="0" fontId="32" fillId="0" borderId="0" xfId="0" applyFont="1" applyBorder="1" applyAlignment="1">
      <alignment vertical="center" wrapText="1"/>
    </xf>
    <xf numFmtId="0" fontId="34" fillId="0" borderId="0" xfId="0" applyFont="1" applyBorder="1" applyAlignment="1">
      <alignment vertical="center" wrapText="1"/>
    </xf>
    <xf numFmtId="0" fontId="33" fillId="0" borderId="0" xfId="0" applyFont="1" applyBorder="1"/>
    <xf numFmtId="0" fontId="32" fillId="0" borderId="0" xfId="0" applyFont="1" applyBorder="1" applyAlignment="1">
      <alignment horizontal="center" wrapText="1"/>
    </xf>
    <xf numFmtId="0" fontId="32" fillId="0" borderId="0" xfId="0" applyFont="1" applyBorder="1" applyAlignment="1">
      <alignment horizontal="center" wrapText="1"/>
    </xf>
    <xf numFmtId="16" fontId="32" fillId="0" borderId="0" xfId="0" applyNumberFormat="1" applyFont="1" applyBorder="1" applyAlignment="1">
      <alignment horizontal="center" wrapText="1"/>
    </xf>
    <xf numFmtId="0" fontId="33" fillId="0" borderId="0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wrapText="1"/>
    </xf>
    <xf numFmtId="1" fontId="33" fillId="0" borderId="0" xfId="0" applyNumberFormat="1" applyFont="1" applyBorder="1" applyAlignment="1">
      <alignment horizontal="center" vertical="center"/>
    </xf>
    <xf numFmtId="2" fontId="33" fillId="0" borderId="0" xfId="0" applyNumberFormat="1" applyFont="1" applyFill="1" applyBorder="1" applyAlignment="1">
      <alignment horizontal="center" vertical="center"/>
    </xf>
    <xf numFmtId="164" fontId="33" fillId="0" borderId="0" xfId="0" applyNumberFormat="1" applyFont="1" applyBorder="1" applyAlignment="1">
      <alignment horizontal="center" wrapText="1"/>
    </xf>
    <xf numFmtId="1" fontId="33" fillId="0" borderId="0" xfId="0" applyNumberFormat="1" applyFont="1" applyFill="1" applyBorder="1" applyAlignment="1">
      <alignment horizontal="center" vertical="center"/>
    </xf>
    <xf numFmtId="164" fontId="33" fillId="0" borderId="0" xfId="0" applyNumberFormat="1" applyFont="1" applyFill="1" applyBorder="1" applyAlignment="1">
      <alignment horizontal="center" vertical="center"/>
    </xf>
    <xf numFmtId="164" fontId="33" fillId="0" borderId="0" xfId="0" applyNumberFormat="1" applyFont="1" applyBorder="1" applyAlignment="1">
      <alignment vertical="center" wrapText="1"/>
    </xf>
    <xf numFmtId="0" fontId="33" fillId="0" borderId="0" xfId="0" applyFont="1" applyFill="1" applyBorder="1" applyAlignment="1">
      <alignment horizontal="center" wrapText="1"/>
    </xf>
    <xf numFmtId="0" fontId="37" fillId="2" borderId="0" xfId="0" applyFont="1" applyFill="1" applyBorder="1" applyAlignment="1">
      <alignment horizontal="center" wrapText="1"/>
    </xf>
    <xf numFmtId="0" fontId="37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/>
    </xf>
    <xf numFmtId="0" fontId="33" fillId="0" borderId="0" xfId="0" applyFont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2" fontId="33" fillId="0" borderId="0" xfId="0" applyNumberFormat="1" applyFont="1" applyBorder="1" applyAlignment="1">
      <alignment horizontal="center" vertical="center"/>
    </xf>
    <xf numFmtId="0" fontId="17" fillId="0" borderId="0" xfId="0" applyFont="1" applyBorder="1"/>
    <xf numFmtId="164" fontId="19" fillId="0" borderId="0" xfId="0" applyNumberFormat="1" applyFont="1" applyBorder="1" applyAlignment="1">
      <alignment horizontal="center" wrapText="1"/>
    </xf>
    <xf numFmtId="164" fontId="19" fillId="0" borderId="0" xfId="1" applyNumberFormat="1" applyFont="1" applyFill="1" applyBorder="1" applyAlignment="1">
      <alignment horizontal="center" wrapText="1"/>
    </xf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 vertical="center"/>
    </xf>
    <xf numFmtId="1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/>
    </xf>
    <xf numFmtId="0" fontId="35" fillId="2" borderId="0" xfId="0" applyFont="1" applyFill="1" applyBorder="1" applyAlignment="1">
      <alignment horizontal="center" wrapText="1"/>
    </xf>
    <xf numFmtId="0" fontId="35" fillId="0" borderId="0" xfId="0" applyFont="1" applyFill="1" applyBorder="1" applyAlignment="1">
      <alignment horizontal="center" wrapText="1"/>
    </xf>
    <xf numFmtId="0" fontId="35" fillId="0" borderId="0" xfId="0" applyFont="1" applyBorder="1" applyAlignment="1">
      <alignment horizontal="center" wrapText="1"/>
    </xf>
    <xf numFmtId="0" fontId="36" fillId="2" borderId="0" xfId="0" applyFont="1" applyFill="1" applyBorder="1" applyAlignment="1">
      <alignment horizontal="center" wrapText="1"/>
    </xf>
    <xf numFmtId="0" fontId="36" fillId="2" borderId="0" xfId="0" applyFont="1" applyFill="1" applyBorder="1" applyAlignment="1">
      <alignment horizontal="center" vertical="center"/>
    </xf>
    <xf numFmtId="2" fontId="33" fillId="2" borderId="0" xfId="0" applyNumberFormat="1" applyFont="1" applyFill="1" applyBorder="1" applyAlignment="1">
      <alignment horizontal="center" vertical="center"/>
    </xf>
    <xf numFmtId="0" fontId="33" fillId="0" borderId="0" xfId="0" applyFont="1" applyBorder="1" applyAlignment="1">
      <alignment horizontal="right"/>
    </xf>
    <xf numFmtId="2" fontId="36" fillId="2" borderId="0" xfId="0" applyNumberFormat="1" applyFont="1" applyFill="1" applyBorder="1" applyAlignment="1">
      <alignment horizontal="center" wrapText="1"/>
    </xf>
    <xf numFmtId="0" fontId="33" fillId="0" borderId="0" xfId="0" applyFont="1" applyBorder="1" applyAlignment="1">
      <alignment horizontal="left"/>
    </xf>
    <xf numFmtId="0" fontId="32" fillId="0" borderId="0" xfId="0" applyFont="1" applyBorder="1" applyAlignment="1">
      <alignment horizontal="center" vertical="center"/>
    </xf>
    <xf numFmtId="164" fontId="33" fillId="0" borderId="0" xfId="0" applyNumberFormat="1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2" fontId="33" fillId="0" borderId="0" xfId="0" applyNumberFormat="1" applyFont="1" applyBorder="1" applyAlignment="1">
      <alignment horizontal="center"/>
    </xf>
    <xf numFmtId="0" fontId="18" fillId="0" borderId="0" xfId="0" applyFont="1" applyBorder="1"/>
  </cellXfs>
  <cellStyles count="2">
    <cellStyle name="Обычный" xfId="0" builtinId="0"/>
    <cellStyle name="Обычный_Часть_0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'Т5-VII-5; Т5-VII-6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'Т5-VII-5; Т5-VII-6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'Т5-VII-5; Т5-VII-6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'Т5-VII-5; Т5-VII-6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'Т5-VII-5; Т5-VII-6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'Т5-VII-5; Т5-VII-6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'Т5-VII-5; Т5-VII-6 '!$AD$26</c:f>
              <c:strCache>
                <c:ptCount val="1"/>
                <c:pt idx="0">
                  <c:v>15.07.2026г № карты Т5-VII-5, Т5-VII-6</c:v>
                </c:pt>
              </c:strCache>
            </c:strRef>
          </c:tx>
          <c:marker>
            <c:symbol val="none"/>
          </c:marker>
          <c:xVal>
            <c:numRef>
              <c:f>'Т5-VII-5; Т5-VII-6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'Т5-VII-5; Т5-VII-6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94</c:v>
                </c:pt>
                <c:pt idx="2">
                  <c:v>79.599999999999994</c:v>
                </c:pt>
                <c:pt idx="3">
                  <c:v>72</c:v>
                </c:pt>
                <c:pt idx="4">
                  <c:v>61.2</c:v>
                </c:pt>
                <c:pt idx="5">
                  <c:v>25.200000000000003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250496"/>
        <c:axId val="202273152"/>
      </c:scatterChart>
      <c:valAx>
        <c:axId val="202250496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02273152"/>
        <c:crossesAt val="1.0000000000000005E-2"/>
        <c:crossBetween val="midCat"/>
        <c:majorUnit val="10"/>
      </c:valAx>
      <c:valAx>
        <c:axId val="20227315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02250496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'Т7-Х-8'!$S$17:$W$17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'Т7-Х-8'!$AD$5:$AD$13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'Т7-Х-8'!$AE$5:$AE$13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'Т7-Х-8'!$S$15:$W$15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'Т7-Х-8'!$AD$5:$AD$13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'Т7-Х-8'!$AF$5:$AF$13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'Т7-Х-8'!$AD$26</c:f>
              <c:strCache>
                <c:ptCount val="1"/>
                <c:pt idx="0">
                  <c:v>07.08.2026г № карты Т7-Х-8</c:v>
                </c:pt>
              </c:strCache>
            </c:strRef>
          </c:tx>
          <c:marker>
            <c:symbol val="none"/>
          </c:marker>
          <c:xVal>
            <c:numRef>
              <c:f>'Т7-Х-8'!$U$5:$AB$5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'Т7-Х-8'!$U$27:$AB$27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79.2</c:v>
                </c:pt>
                <c:pt idx="3">
                  <c:v>72</c:v>
                </c:pt>
                <c:pt idx="4">
                  <c:v>62</c:v>
                </c:pt>
                <c:pt idx="5">
                  <c:v>25.200000000000003</c:v>
                </c:pt>
                <c:pt idx="6">
                  <c:v>5.5999999999999943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314496"/>
        <c:axId val="222316416"/>
      </c:scatterChart>
      <c:valAx>
        <c:axId val="222314496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2316416"/>
        <c:crossesAt val="1.0000000000000005E-2"/>
        <c:crossBetween val="midCat"/>
        <c:majorUnit val="10"/>
      </c:valAx>
      <c:valAx>
        <c:axId val="22231641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2314496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'Т7-IХ-8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'Т7-IХ-8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'Т7-IХ-8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'Т7-IХ-8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'Т7-IХ-8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'Т7-IХ-8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'Т7-IХ-8 '!$AD$26</c:f>
              <c:strCache>
                <c:ptCount val="1"/>
                <c:pt idx="0">
                  <c:v>07.08.2026г № карты Т7-IХ-8</c:v>
                </c:pt>
              </c:strCache>
            </c:strRef>
          </c:tx>
          <c:marker>
            <c:symbol val="none"/>
          </c:marker>
          <c:xVal>
            <c:numRef>
              <c:f>'Т7-IХ-8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'Т7-IХ-8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78.400000000000006</c:v>
                </c:pt>
                <c:pt idx="3">
                  <c:v>71.2</c:v>
                </c:pt>
                <c:pt idx="4">
                  <c:v>61.2</c:v>
                </c:pt>
                <c:pt idx="5">
                  <c:v>24.800000000000011</c:v>
                </c:pt>
                <c:pt idx="6">
                  <c:v>5.2000000000000171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369280"/>
        <c:axId val="222371200"/>
      </c:scatterChart>
      <c:valAx>
        <c:axId val="222369280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2371200"/>
        <c:crossesAt val="1.0000000000000005E-2"/>
        <c:crossBetween val="midCat"/>
        <c:majorUnit val="10"/>
      </c:valAx>
      <c:valAx>
        <c:axId val="22237120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2369280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'Т5-IХI-7'!$S$17:$W$17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'Т5-IХI-7'!$AD$5:$AD$13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'Т5-IХI-7'!$AE$5:$AE$13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'Т5-IХI-7'!$S$15:$W$15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'Т5-IХI-7'!$AD$5:$AD$13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'Т5-IХI-7'!$AF$5:$AF$13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'Т5-IХI-7'!$AD$26</c:f>
              <c:strCache>
                <c:ptCount val="1"/>
                <c:pt idx="0">
                  <c:v>07.08.2026г № карты Т5-IХI-7</c:v>
                </c:pt>
              </c:strCache>
            </c:strRef>
          </c:tx>
          <c:marker>
            <c:symbol val="none"/>
          </c:marker>
          <c:xVal>
            <c:numRef>
              <c:f>'Т5-IХI-7'!$U$5:$AB$5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'Т5-IХI-7'!$U$27:$AB$27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96.8</c:v>
                </c:pt>
                <c:pt idx="2">
                  <c:v>81.2</c:v>
                </c:pt>
                <c:pt idx="3">
                  <c:v>74.400000000000006</c:v>
                </c:pt>
                <c:pt idx="4">
                  <c:v>64</c:v>
                </c:pt>
                <c:pt idx="5">
                  <c:v>26.799999999999997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470912"/>
        <c:axId val="222472832"/>
      </c:scatterChart>
      <c:valAx>
        <c:axId val="222470912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2472832"/>
        <c:crossesAt val="1.0000000000000005E-2"/>
        <c:crossBetween val="midCat"/>
        <c:majorUnit val="10"/>
      </c:valAx>
      <c:valAx>
        <c:axId val="22247283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2470912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'Т8-III-4'!$S$17:$W$17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'Т8-III-4'!$AD$5:$AD$13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'Т8-III-4'!$AE$5:$AE$13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'Т8-III-4'!$S$15:$W$15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'Т8-III-4'!$AD$5:$AD$13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'Т8-III-4'!$AF$5:$AF$13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'Т8-III-4'!$AD$26</c:f>
              <c:strCache>
                <c:ptCount val="1"/>
                <c:pt idx="0">
                  <c:v>14.08.2026г № карты Т8-III-4</c:v>
                </c:pt>
              </c:strCache>
            </c:strRef>
          </c:tx>
          <c:marker>
            <c:symbol val="none"/>
          </c:marker>
          <c:xVal>
            <c:numRef>
              <c:f>'Т8-III-4'!$U$5:$AB$5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'Т8-III-4'!$U$27:$AB$27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96.4</c:v>
                </c:pt>
                <c:pt idx="2">
                  <c:v>81.599999999999994</c:v>
                </c:pt>
                <c:pt idx="3">
                  <c:v>74.400000000000006</c:v>
                </c:pt>
                <c:pt idx="4">
                  <c:v>62.4</c:v>
                </c:pt>
                <c:pt idx="5">
                  <c:v>26.400000000000006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534272"/>
        <c:axId val="222544640"/>
      </c:scatterChart>
      <c:valAx>
        <c:axId val="222534272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2544640"/>
        <c:crossesAt val="1.0000000000000005E-2"/>
        <c:crossBetween val="midCat"/>
        <c:majorUnit val="10"/>
      </c:valAx>
      <c:valAx>
        <c:axId val="22254464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2534272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'Т8-III-5'!$S$17:$W$17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'Т8-III-5'!$AD$5:$AD$13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'Т8-III-5'!$AE$5:$AE$13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'Т8-III-5'!$S$15:$W$15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'Т8-III-5'!$AD$5:$AD$13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'Т8-III-5'!$AF$5:$AF$13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'Т8-III-5'!$AD$26</c:f>
              <c:strCache>
                <c:ptCount val="1"/>
                <c:pt idx="0">
                  <c:v>14.08.2026г № карты Т8-III-5</c:v>
                </c:pt>
              </c:strCache>
            </c:strRef>
          </c:tx>
          <c:marker>
            <c:symbol val="none"/>
          </c:marker>
          <c:xVal>
            <c:numRef>
              <c:f>'Т8-III-5'!$U$5:$AB$5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'Т8-III-5'!$U$27:$AB$27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72</c:v>
                </c:pt>
                <c:pt idx="4">
                  <c:v>61.6</c:v>
                </c:pt>
                <c:pt idx="5">
                  <c:v>24.800000000000011</c:v>
                </c:pt>
                <c:pt idx="6">
                  <c:v>5.2000000000000171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685824"/>
        <c:axId val="222704384"/>
      </c:scatterChart>
      <c:valAx>
        <c:axId val="222685824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2704384"/>
        <c:crossesAt val="1.0000000000000005E-2"/>
        <c:crossBetween val="midCat"/>
        <c:majorUnit val="10"/>
      </c:valAx>
      <c:valAx>
        <c:axId val="22270438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2685824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'Т5-III-6'!$S$17:$W$17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'Т5-III-6'!$AD$5:$AD$13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'Т5-III-6'!$AE$5:$AE$13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'Т5-III-6'!$S$15:$W$15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'Т5-III-6'!$AD$5:$AD$13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'Т5-III-6'!$AF$5:$AF$13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'Т5-III-6'!$AD$26</c:f>
              <c:strCache>
                <c:ptCount val="1"/>
                <c:pt idx="0">
                  <c:v>14.08.2026г № карты Т5-III-6</c:v>
                </c:pt>
              </c:strCache>
            </c:strRef>
          </c:tx>
          <c:marker>
            <c:symbol val="none"/>
          </c:marker>
          <c:xVal>
            <c:numRef>
              <c:f>'Т5-III-6'!$U$5:$AB$5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'Т5-III-6'!$U$27:$AB$27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79.2</c:v>
                </c:pt>
                <c:pt idx="3">
                  <c:v>72</c:v>
                </c:pt>
                <c:pt idx="4">
                  <c:v>62</c:v>
                </c:pt>
                <c:pt idx="5">
                  <c:v>25.200000000000003</c:v>
                </c:pt>
                <c:pt idx="6">
                  <c:v>5.5999999999999943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748672"/>
        <c:axId val="222750592"/>
      </c:scatterChart>
      <c:valAx>
        <c:axId val="222748672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2750592"/>
        <c:crossesAt val="1.0000000000000005E-2"/>
        <c:crossBetween val="midCat"/>
        <c:majorUnit val="10"/>
      </c:valAx>
      <c:valAx>
        <c:axId val="22275059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2748672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'Т6-II-4'!$S$17:$W$17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'Т6-II-4'!$AD$5:$AD$13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'Т6-II-4'!$AE$5:$AE$13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'Т6-II-4'!$S$15:$W$15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'Т6-II-4'!$AD$5:$AD$13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'Т6-II-4'!$AF$5:$AF$13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'Т6-II-4'!$AD$26</c:f>
              <c:strCache>
                <c:ptCount val="1"/>
                <c:pt idx="0">
                  <c:v>15.08.2026г № карты Т6-II-4</c:v>
                </c:pt>
              </c:strCache>
            </c:strRef>
          </c:tx>
          <c:marker>
            <c:symbol val="none"/>
          </c:marker>
          <c:xVal>
            <c:numRef>
              <c:f>'Т6-II-4'!$U$5:$AB$5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'Т6-II-4'!$U$27:$AB$27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80.8</c:v>
                </c:pt>
                <c:pt idx="3">
                  <c:v>73.2</c:v>
                </c:pt>
                <c:pt idx="4">
                  <c:v>60.800000000000004</c:v>
                </c:pt>
                <c:pt idx="5">
                  <c:v>24.400000000000006</c:v>
                </c:pt>
                <c:pt idx="6">
                  <c:v>2.4000000000000057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914048"/>
        <c:axId val="222915968"/>
      </c:scatterChart>
      <c:valAx>
        <c:axId val="22291404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2915968"/>
        <c:crossesAt val="1.0000000000000005E-2"/>
        <c:crossBetween val="midCat"/>
        <c:majorUnit val="10"/>
      </c:valAx>
      <c:valAx>
        <c:axId val="22291596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291404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'Т5-II-6'!$S$17:$W$17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'Т5-II-6'!$AD$5:$AD$13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'Т5-II-6'!$AE$5:$AE$13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'Т5-II-6'!$S$15:$W$15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'Т5-II-6'!$AD$5:$AD$13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'Т5-II-6'!$AF$5:$AF$13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'Т5-II-6'!$AD$26</c:f>
              <c:strCache>
                <c:ptCount val="1"/>
                <c:pt idx="0">
                  <c:v>15.08.2026г № карты Т5-II-6</c:v>
                </c:pt>
              </c:strCache>
            </c:strRef>
          </c:tx>
          <c:marker>
            <c:symbol val="none"/>
          </c:marker>
          <c:xVal>
            <c:numRef>
              <c:f>'Т5-II-6'!$U$5:$AB$5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'Т5-II-6'!$U$27:$AB$27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95.6</c:v>
                </c:pt>
                <c:pt idx="2">
                  <c:v>79.2</c:v>
                </c:pt>
                <c:pt idx="3">
                  <c:v>70.800000000000011</c:v>
                </c:pt>
                <c:pt idx="4">
                  <c:v>60.800000000000004</c:v>
                </c:pt>
                <c:pt idx="5">
                  <c:v>24.400000000000006</c:v>
                </c:pt>
                <c:pt idx="6">
                  <c:v>4.4000000000000057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3034368"/>
        <c:axId val="223044736"/>
      </c:scatterChart>
      <c:valAx>
        <c:axId val="22303436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3044736"/>
        <c:crossesAt val="1.0000000000000005E-2"/>
        <c:crossBetween val="midCat"/>
        <c:majorUnit val="10"/>
      </c:valAx>
      <c:valAx>
        <c:axId val="22304473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303436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'Т7-VIII-8'!$S$17:$W$17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'Т7-VIII-8'!$AD$5:$AD$13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'Т7-VIII-8'!$AE$5:$AE$13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'Т7-VIII-8'!$S$15:$W$15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'Т7-VIII-8'!$AD$5:$AD$13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'Т7-VIII-8'!$AF$5:$AF$13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'Т7-VIII-8'!$AD$26</c:f>
              <c:strCache>
                <c:ptCount val="1"/>
                <c:pt idx="0">
                  <c:v>22.08.2026г № карты Т7-VIII-8</c:v>
                </c:pt>
              </c:strCache>
            </c:strRef>
          </c:tx>
          <c:marker>
            <c:symbol val="none"/>
          </c:marker>
          <c:xVal>
            <c:numRef>
              <c:f>'Т7-VIII-8'!$U$5:$AB$5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'Т7-VIII-8'!$U$27:$AB$27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95.6</c:v>
                </c:pt>
                <c:pt idx="2">
                  <c:v>78.400000000000006</c:v>
                </c:pt>
                <c:pt idx="3">
                  <c:v>71.2</c:v>
                </c:pt>
                <c:pt idx="4">
                  <c:v>57.6</c:v>
                </c:pt>
                <c:pt idx="5">
                  <c:v>20.800000000000011</c:v>
                </c:pt>
                <c:pt idx="6">
                  <c:v>6.4000000000000057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3126656"/>
        <c:axId val="223128576"/>
      </c:scatterChart>
      <c:valAx>
        <c:axId val="223126656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3128576"/>
        <c:crossesAt val="1.0000000000000005E-2"/>
        <c:crossBetween val="midCat"/>
        <c:majorUnit val="10"/>
      </c:valAx>
      <c:valAx>
        <c:axId val="22312857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3126656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'Т5-VIII-7'!$S$17:$W$17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'Т5-VIII-7'!$AD$5:$AD$13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'Т5-VIII-7'!$AE$5:$AE$13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3B8-4329-B73E-D6D6B4318482}"/>
            </c:ext>
          </c:extLst>
        </c:ser>
        <c:ser>
          <c:idx val="0"/>
          <c:order val="1"/>
          <c:tx>
            <c:strRef>
              <c:f>'Т5-VIII-7'!$S$15:$W$15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'Т5-VIII-7'!$AD$5:$AD$13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'Т5-VIII-7'!$AF$5:$AF$13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3B8-4329-B73E-D6D6B4318482}"/>
            </c:ext>
          </c:extLst>
        </c:ser>
        <c:ser>
          <c:idx val="1"/>
          <c:order val="2"/>
          <c:tx>
            <c:strRef>
              <c:f>'Т5-VIII-7'!$AD$26</c:f>
              <c:strCache>
                <c:ptCount val="1"/>
                <c:pt idx="0">
                  <c:v>22.08.2026г № карты Т5-VIII-7</c:v>
                </c:pt>
              </c:strCache>
            </c:strRef>
          </c:tx>
          <c:marker>
            <c:symbol val="none"/>
          </c:marker>
          <c:xVal>
            <c:numRef>
              <c:f>'Т5-VIII-7'!$U$5:$AB$5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'Т5-VIII-7'!$U$27:$AB$27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95.2</c:v>
                </c:pt>
                <c:pt idx="2">
                  <c:v>78.8</c:v>
                </c:pt>
                <c:pt idx="3">
                  <c:v>72</c:v>
                </c:pt>
                <c:pt idx="4">
                  <c:v>52.4</c:v>
                </c:pt>
                <c:pt idx="5">
                  <c:v>21.200000000000003</c:v>
                </c:pt>
                <c:pt idx="6">
                  <c:v>4.8000000000000114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99-4F01-A8E9-372060055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603904"/>
        <c:axId val="222610176"/>
      </c:scatterChart>
      <c:valAx>
        <c:axId val="222603904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2610176"/>
        <c:crossesAt val="1.0000000000000005E-2"/>
        <c:crossBetween val="midCat"/>
        <c:majorUnit val="10"/>
      </c:valAx>
      <c:valAx>
        <c:axId val="22261017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2603904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'Т7-VII-8 №1,2'!$S$17:$W$17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'Т7-VII-8 №1,2'!$AD$5:$AD$13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'Т7-VII-8 №1,2'!$AE$5:$AE$13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25-4530-85FB-D79C86E7CA56}"/>
            </c:ext>
          </c:extLst>
        </c:ser>
        <c:ser>
          <c:idx val="0"/>
          <c:order val="1"/>
          <c:tx>
            <c:strRef>
              <c:f>'Т7-VII-8 №1,2'!$S$15:$W$15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'Т7-VII-8 №1,2'!$AD$5:$AD$13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'Т7-VII-8 №1,2'!$AF$5:$AF$13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25-4530-85FB-D79C86E7CA56}"/>
            </c:ext>
          </c:extLst>
        </c:ser>
        <c:ser>
          <c:idx val="1"/>
          <c:order val="2"/>
          <c:tx>
            <c:strRef>
              <c:f>'Т7-VII-8 №1,2'!$AD$26</c:f>
              <c:strCache>
                <c:ptCount val="1"/>
                <c:pt idx="0">
                  <c:v>30.08.2026г № карты Т7-VII-8 проба №1</c:v>
                </c:pt>
              </c:strCache>
            </c:strRef>
          </c:tx>
          <c:marker>
            <c:symbol val="none"/>
          </c:marker>
          <c:xVal>
            <c:numRef>
              <c:f>'Т7-VII-8 №1,2'!$U$5:$AB$5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'Т7-VII-8 №1,2'!$U$27:$AB$27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96.4</c:v>
                </c:pt>
                <c:pt idx="2">
                  <c:v>80.599999999999994</c:v>
                </c:pt>
                <c:pt idx="3">
                  <c:v>73.400000000000006</c:v>
                </c:pt>
                <c:pt idx="4">
                  <c:v>63.599999999999994</c:v>
                </c:pt>
                <c:pt idx="5">
                  <c:v>25.599999999999994</c:v>
                </c:pt>
                <c:pt idx="6">
                  <c:v>5.1999999999999886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925-4530-85FB-D79C86E7CA56}"/>
            </c:ext>
          </c:extLst>
        </c:ser>
        <c:ser>
          <c:idx val="3"/>
          <c:order val="3"/>
          <c:tx>
            <c:strRef>
              <c:f>'Т7-VII-8 №1,2'!$AC$31</c:f>
              <c:strCache>
                <c:ptCount val="1"/>
                <c:pt idx="0">
                  <c:v> 30.08.2026г № карты Т7-VII-8 проба №2</c:v>
                </c:pt>
              </c:strCache>
            </c:strRef>
          </c:tx>
          <c:marker>
            <c:symbol val="none"/>
          </c:marker>
          <c:xVal>
            <c:numRef>
              <c:f>'Т7-VII-8 №1,2'!$U$5:$AB$5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'Т7-VII-8 №1,2'!$U$32:$AB$32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97</c:v>
                </c:pt>
                <c:pt idx="2">
                  <c:v>82</c:v>
                </c:pt>
                <c:pt idx="3">
                  <c:v>75</c:v>
                </c:pt>
                <c:pt idx="4">
                  <c:v>66</c:v>
                </c:pt>
                <c:pt idx="5">
                  <c:v>26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05D-428C-B064-D54C096C67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3364608"/>
        <c:axId val="223366528"/>
      </c:scatterChart>
      <c:valAx>
        <c:axId val="22336460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3366528"/>
        <c:crossesAt val="1.0000000000000005E-2"/>
        <c:crossBetween val="midCat"/>
        <c:majorUnit val="10"/>
      </c:valAx>
      <c:valAx>
        <c:axId val="22336652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336460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8537778342900879"/>
          <c:h val="0.22423662544636952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'Т7-VI-8 №1,2'!$S$17:$W$17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'Т7-VI-8 №1,2'!$AD$5:$AD$13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'Т7-VI-8 №1,2'!$AE$5:$AE$13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68C-4767-8D50-5FDEDDCE3D89}"/>
            </c:ext>
          </c:extLst>
        </c:ser>
        <c:ser>
          <c:idx val="0"/>
          <c:order val="1"/>
          <c:tx>
            <c:strRef>
              <c:f>'Т7-VI-8 №1,2'!$S$15:$W$15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'Т7-VI-8 №1,2'!$AD$5:$AD$13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'Т7-VI-8 №1,2'!$AF$5:$AF$13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68C-4767-8D50-5FDEDDCE3D89}"/>
            </c:ext>
          </c:extLst>
        </c:ser>
        <c:ser>
          <c:idx val="1"/>
          <c:order val="2"/>
          <c:tx>
            <c:strRef>
              <c:f>'Т7-VI-8 №1,2'!$AD$26</c:f>
              <c:strCache>
                <c:ptCount val="1"/>
                <c:pt idx="0">
                  <c:v>30.08.2026г № карты Т7-VI-8 проба №1</c:v>
                </c:pt>
              </c:strCache>
            </c:strRef>
          </c:tx>
          <c:marker>
            <c:symbol val="none"/>
          </c:marker>
          <c:xVal>
            <c:numRef>
              <c:f>'Т7-VI-8 №1,2'!$U$5:$AB$5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'Т7-VI-8 №1,2'!$U$27:$AB$27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96.4</c:v>
                </c:pt>
                <c:pt idx="2">
                  <c:v>80.2</c:v>
                </c:pt>
                <c:pt idx="3">
                  <c:v>70.599999999999994</c:v>
                </c:pt>
                <c:pt idx="4">
                  <c:v>60</c:v>
                </c:pt>
                <c:pt idx="5">
                  <c:v>25.799999999999997</c:v>
                </c:pt>
                <c:pt idx="6">
                  <c:v>5.4000000000000057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68C-4767-8D50-5FDEDDCE3D89}"/>
            </c:ext>
          </c:extLst>
        </c:ser>
        <c:ser>
          <c:idx val="3"/>
          <c:order val="3"/>
          <c:tx>
            <c:strRef>
              <c:f>'Т7-VI-8 №1,2'!$AD$31</c:f>
              <c:strCache>
                <c:ptCount val="1"/>
                <c:pt idx="0">
                  <c:v>30.08.2026г № карты Т7-VI-8 проба №2</c:v>
                </c:pt>
              </c:strCache>
            </c:strRef>
          </c:tx>
          <c:marker>
            <c:symbol val="none"/>
          </c:marker>
          <c:xVal>
            <c:numRef>
              <c:f>'Т7-VI-8 №1,2'!$U$5:$AB$5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'Т7-VI-8 №1,2'!$U$32:$AB$32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69</c:v>
                </c:pt>
                <c:pt idx="4">
                  <c:v>59</c:v>
                </c:pt>
                <c:pt idx="5">
                  <c:v>25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40-4C65-9700-4CA702196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3506816"/>
        <c:axId val="223508736"/>
      </c:scatterChart>
      <c:valAx>
        <c:axId val="223506816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3508736"/>
        <c:crossesAt val="1.0000000000000005E-2"/>
        <c:crossBetween val="midCat"/>
        <c:majorUnit val="10"/>
      </c:valAx>
      <c:valAx>
        <c:axId val="22350873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3506816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59448982066560263"/>
          <c:h val="0.23847051596968655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'Т7-IV-8 №1,2,3'!$S$17:$W$17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'Т7-IV-8 №1,2,3'!$AD$5:$AD$13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'Т7-IV-8 №1,2,3'!$AE$5:$AE$13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68C-4767-8D50-5FDEDDCE3D89}"/>
            </c:ext>
          </c:extLst>
        </c:ser>
        <c:ser>
          <c:idx val="0"/>
          <c:order val="1"/>
          <c:tx>
            <c:strRef>
              <c:f>'Т7-IV-8 №1,2,3'!$S$15:$W$15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'Т7-IV-8 №1,2,3'!$AD$5:$AD$13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'Т7-IV-8 №1,2,3'!$AF$5:$AF$13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68C-4767-8D50-5FDEDDCE3D89}"/>
            </c:ext>
          </c:extLst>
        </c:ser>
        <c:ser>
          <c:idx val="1"/>
          <c:order val="2"/>
          <c:tx>
            <c:strRef>
              <c:f>'Т7-IV-8 №1,2,3'!$AD$26</c:f>
              <c:strCache>
                <c:ptCount val="1"/>
                <c:pt idx="0">
                  <c:v>04.09.2026г № карты Т7-IV-8 проба №1</c:v>
                </c:pt>
              </c:strCache>
            </c:strRef>
          </c:tx>
          <c:marker>
            <c:symbol val="none"/>
          </c:marker>
          <c:xVal>
            <c:numRef>
              <c:f>'Т7-IV-8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'Т7-IV-8 №1,2,3'!$U$27:$AB$27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97</c:v>
                </c:pt>
                <c:pt idx="2">
                  <c:v>84</c:v>
                </c:pt>
                <c:pt idx="3">
                  <c:v>76</c:v>
                </c:pt>
                <c:pt idx="4">
                  <c:v>62</c:v>
                </c:pt>
                <c:pt idx="5">
                  <c:v>26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68C-4767-8D50-5FDEDDCE3D89}"/>
            </c:ext>
          </c:extLst>
        </c:ser>
        <c:ser>
          <c:idx val="3"/>
          <c:order val="3"/>
          <c:tx>
            <c:strRef>
              <c:f>'Т7-IV-8 №1,2,3'!$AD$31</c:f>
              <c:strCache>
                <c:ptCount val="1"/>
                <c:pt idx="0">
                  <c:v>04.09.2026г № карты Т7-IV-8 проба №2</c:v>
                </c:pt>
              </c:strCache>
            </c:strRef>
          </c:tx>
          <c:marker>
            <c:symbol val="none"/>
          </c:marker>
          <c:xVal>
            <c:numRef>
              <c:f>'Т7-IV-8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'Т7-IV-8 №1,2,3'!$U$32:$AB$32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97</c:v>
                </c:pt>
                <c:pt idx="2">
                  <c:v>83</c:v>
                </c:pt>
                <c:pt idx="3">
                  <c:v>75</c:v>
                </c:pt>
                <c:pt idx="4">
                  <c:v>63</c:v>
                </c:pt>
                <c:pt idx="5">
                  <c:v>26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CB5-4DC7-AB7B-18B77AC1758A}"/>
            </c:ext>
          </c:extLst>
        </c:ser>
        <c:ser>
          <c:idx val="4"/>
          <c:order val="4"/>
          <c:tx>
            <c:strRef>
              <c:f>'Т7-IV-8 №1,2,3'!$AD$36</c:f>
              <c:strCache>
                <c:ptCount val="1"/>
                <c:pt idx="0">
                  <c:v>04.09.2026г № карты Т7-IV-8 проба №3</c:v>
                </c:pt>
              </c:strCache>
            </c:strRef>
          </c:tx>
          <c:marker>
            <c:symbol val="none"/>
          </c:marker>
          <c:xVal>
            <c:numRef>
              <c:f>'Т7-IV-8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'Т7-IV-8 №1,2,3'!$U$37:$AB$37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81</c:v>
                </c:pt>
                <c:pt idx="3">
                  <c:v>74</c:v>
                </c:pt>
                <c:pt idx="4">
                  <c:v>65</c:v>
                </c:pt>
                <c:pt idx="5">
                  <c:v>25</c:v>
                </c:pt>
                <c:pt idx="6">
                  <c:v>5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CB5-4DC7-AB7B-18B77AC175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3657984"/>
        <c:axId val="223659904"/>
      </c:scatterChart>
      <c:valAx>
        <c:axId val="223657984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3659904"/>
        <c:crossesAt val="1.0000000000000005E-2"/>
        <c:crossBetween val="midCat"/>
        <c:majorUnit val="10"/>
      </c:valAx>
      <c:valAx>
        <c:axId val="223659904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3657984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'Т7-V-8 №1,2,3'!$S$17:$W$17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'Т7-V-8 №1,2,3'!$AD$5:$AD$13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'Т7-V-8 №1,2,3'!$AE$5:$AE$13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68C-4767-8D50-5FDEDDCE3D89}"/>
            </c:ext>
          </c:extLst>
        </c:ser>
        <c:ser>
          <c:idx val="0"/>
          <c:order val="1"/>
          <c:tx>
            <c:strRef>
              <c:f>'Т7-V-8 №1,2,3'!$S$15:$W$15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'Т7-V-8 №1,2,3'!$AD$5:$AD$13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'Т7-V-8 №1,2,3'!$AF$5:$AF$13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68C-4767-8D50-5FDEDDCE3D89}"/>
            </c:ext>
          </c:extLst>
        </c:ser>
        <c:ser>
          <c:idx val="1"/>
          <c:order val="2"/>
          <c:tx>
            <c:strRef>
              <c:f>'Т7-V-8 №1,2,3'!$AD$26</c:f>
              <c:strCache>
                <c:ptCount val="1"/>
                <c:pt idx="0">
                  <c:v>04.09.2026г № карты Т7-V-8 проба №1</c:v>
                </c:pt>
              </c:strCache>
            </c:strRef>
          </c:tx>
          <c:marker>
            <c:symbol val="none"/>
          </c:marker>
          <c:xVal>
            <c:numRef>
              <c:f>'Т7-V-8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'Т7-V-8 №1,2,3'!$U$27:$AB$27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73</c:v>
                </c:pt>
                <c:pt idx="4">
                  <c:v>63</c:v>
                </c:pt>
                <c:pt idx="5">
                  <c:v>25</c:v>
                </c:pt>
                <c:pt idx="6">
                  <c:v>5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68C-4767-8D50-5FDEDDCE3D89}"/>
            </c:ext>
          </c:extLst>
        </c:ser>
        <c:ser>
          <c:idx val="3"/>
          <c:order val="3"/>
          <c:tx>
            <c:strRef>
              <c:f>'Т7-V-8 №1,2,3'!$AD$31</c:f>
              <c:strCache>
                <c:ptCount val="1"/>
                <c:pt idx="0">
                  <c:v>04.09.2026г № карты Т7-V-8 проба №2</c:v>
                </c:pt>
              </c:strCache>
            </c:strRef>
          </c:tx>
          <c:marker>
            <c:symbol val="none"/>
          </c:marker>
          <c:xVal>
            <c:numRef>
              <c:f>'Т7-V-8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'Т7-V-8 №1,2,3'!$U$32:$AB$32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72</c:v>
                </c:pt>
                <c:pt idx="4">
                  <c:v>63</c:v>
                </c:pt>
                <c:pt idx="5">
                  <c:v>25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B9F-42E6-AF6A-8DD3A85428AE}"/>
            </c:ext>
          </c:extLst>
        </c:ser>
        <c:ser>
          <c:idx val="4"/>
          <c:order val="4"/>
          <c:tx>
            <c:strRef>
              <c:f>'Т7-V-8 №1,2,3'!$AD$36</c:f>
              <c:strCache>
                <c:ptCount val="1"/>
                <c:pt idx="0">
                  <c:v>04.09.2026г № карты Т7-V-8 проба №3</c:v>
                </c:pt>
              </c:strCache>
            </c:strRef>
          </c:tx>
          <c:marker>
            <c:symbol val="none"/>
          </c:marker>
          <c:xVal>
            <c:numRef>
              <c:f>'Т7-V-8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'Т7-V-8 №1,2,3'!$U$37:$AB$37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</c:v>
                </c:pt>
                <c:pt idx="2">
                  <c:v>81</c:v>
                </c:pt>
                <c:pt idx="3">
                  <c:v>74</c:v>
                </c:pt>
                <c:pt idx="4">
                  <c:v>63</c:v>
                </c:pt>
                <c:pt idx="5">
                  <c:v>24</c:v>
                </c:pt>
                <c:pt idx="6">
                  <c:v>5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B9F-42E6-AF6A-8DD3A8542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3735808"/>
        <c:axId val="223737728"/>
      </c:scatterChart>
      <c:valAx>
        <c:axId val="22373580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3737728"/>
        <c:crossesAt val="1.0000000000000005E-2"/>
        <c:crossBetween val="midCat"/>
        <c:majorUnit val="10"/>
      </c:valAx>
      <c:valAx>
        <c:axId val="22373772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373580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'Т2-I-3 №1,2,3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'Т2-I-3 №1,2,3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'Т2-I-3 №1,2,3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996-4CC1-BD32-A44BBE8A8564}"/>
            </c:ext>
          </c:extLst>
        </c:ser>
        <c:ser>
          <c:idx val="0"/>
          <c:order val="1"/>
          <c:tx>
            <c:strRef>
              <c:f>'Т2-I-3 №1,2,3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'Т2-I-3 №1,2,3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'Т2-I-3 №1,2,3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996-4CC1-BD32-A44BBE8A8564}"/>
            </c:ext>
          </c:extLst>
        </c:ser>
        <c:ser>
          <c:idx val="1"/>
          <c:order val="2"/>
          <c:tx>
            <c:strRef>
              <c:f>'Т2-I-3 №1,2,3 '!$AD$26</c:f>
              <c:strCache>
                <c:ptCount val="1"/>
                <c:pt idx="0">
                  <c:v>08.09.2026г № карты Т2-I-3 проба №1</c:v>
                </c:pt>
              </c:strCache>
            </c:strRef>
          </c:tx>
          <c:marker>
            <c:symbol val="none"/>
          </c:marker>
          <c:xVal>
            <c:numRef>
              <c:f>'Т2-I-3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'Т2-I-3 №1,2,3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81</c:v>
                </c:pt>
                <c:pt idx="3">
                  <c:v>72</c:v>
                </c:pt>
                <c:pt idx="4">
                  <c:v>61</c:v>
                </c:pt>
                <c:pt idx="5">
                  <c:v>24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996-4CC1-BD32-A44BBE8A8564}"/>
            </c:ext>
          </c:extLst>
        </c:ser>
        <c:ser>
          <c:idx val="3"/>
          <c:order val="3"/>
          <c:tx>
            <c:strRef>
              <c:f>'Т2-I-3 №1,2,3 '!$AD$31</c:f>
              <c:strCache>
                <c:ptCount val="1"/>
                <c:pt idx="0">
                  <c:v>08.09.2026г № карты Т2-I-3 проба №2</c:v>
                </c:pt>
              </c:strCache>
            </c:strRef>
          </c:tx>
          <c:marker>
            <c:symbol val="none"/>
          </c:marker>
          <c:xVal>
            <c:numRef>
              <c:f>'Т2-I-3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'Т2-I-3 №1,2,3 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97</c:v>
                </c:pt>
                <c:pt idx="2">
                  <c:v>82</c:v>
                </c:pt>
                <c:pt idx="3">
                  <c:v>73</c:v>
                </c:pt>
                <c:pt idx="4">
                  <c:v>63</c:v>
                </c:pt>
                <c:pt idx="5">
                  <c:v>26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996-4CC1-BD32-A44BBE8A8564}"/>
            </c:ext>
          </c:extLst>
        </c:ser>
        <c:ser>
          <c:idx val="4"/>
          <c:order val="4"/>
          <c:tx>
            <c:strRef>
              <c:f>'Т2-I-3 №1,2,3 '!$AD$36</c:f>
              <c:strCache>
                <c:ptCount val="1"/>
                <c:pt idx="0">
                  <c:v>08.09.2026г № карты Т2-I-3 проба №3</c:v>
                </c:pt>
              </c:strCache>
            </c:strRef>
          </c:tx>
          <c:marker>
            <c:symbol val="none"/>
          </c:marker>
          <c:xVal>
            <c:numRef>
              <c:f>'Т2-I-3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'Т2-I-3 №1,2,3 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97</c:v>
                </c:pt>
                <c:pt idx="2">
                  <c:v>83</c:v>
                </c:pt>
                <c:pt idx="3">
                  <c:v>74</c:v>
                </c:pt>
                <c:pt idx="4">
                  <c:v>59</c:v>
                </c:pt>
                <c:pt idx="5">
                  <c:v>25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8996-4CC1-BD32-A44BBE8A8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4301440"/>
        <c:axId val="224303360"/>
      </c:scatterChart>
      <c:valAx>
        <c:axId val="224301440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303360"/>
        <c:crossesAt val="1.0000000000000005E-2"/>
        <c:crossBetween val="midCat"/>
        <c:majorUnit val="10"/>
      </c:valAx>
      <c:valAx>
        <c:axId val="22430336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301440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'Т2-I-4 №1,2,3 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'Т2-I-4 №1,2,3 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'Т2-I-4 №1,2,3 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A44-4AC9-8192-7BB5B64126C3}"/>
            </c:ext>
          </c:extLst>
        </c:ser>
        <c:ser>
          <c:idx val="0"/>
          <c:order val="1"/>
          <c:tx>
            <c:strRef>
              <c:f>'Т2-I-4 №1,2,3 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'Т2-I-4 №1,2,3 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'Т2-I-4 №1,2,3 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A44-4AC9-8192-7BB5B64126C3}"/>
            </c:ext>
          </c:extLst>
        </c:ser>
        <c:ser>
          <c:idx val="1"/>
          <c:order val="2"/>
          <c:tx>
            <c:strRef>
              <c:f>'Т2-I-4 №1,2,3  '!$AD$26</c:f>
              <c:strCache>
                <c:ptCount val="1"/>
                <c:pt idx="0">
                  <c:v>08.09.2026г № карты Т2-I-4 проба №1</c:v>
                </c:pt>
              </c:strCache>
            </c:strRef>
          </c:tx>
          <c:marker>
            <c:symbol val="none"/>
          </c:marker>
          <c:xVal>
            <c:numRef>
              <c:f>'Т2-I-4 №1,2,3 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'Т2-I-4 №1,2,3 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97</c:v>
                </c:pt>
                <c:pt idx="2">
                  <c:v>83</c:v>
                </c:pt>
                <c:pt idx="3">
                  <c:v>75</c:v>
                </c:pt>
                <c:pt idx="4">
                  <c:v>63</c:v>
                </c:pt>
                <c:pt idx="5">
                  <c:v>25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A44-4AC9-8192-7BB5B64126C3}"/>
            </c:ext>
          </c:extLst>
        </c:ser>
        <c:ser>
          <c:idx val="3"/>
          <c:order val="3"/>
          <c:tx>
            <c:strRef>
              <c:f>'Т2-I-4 №1,2,3  '!$AD$31</c:f>
              <c:strCache>
                <c:ptCount val="1"/>
                <c:pt idx="0">
                  <c:v>08.09.2026г № карты Т2-I-4 проба №2</c:v>
                </c:pt>
              </c:strCache>
            </c:strRef>
          </c:tx>
          <c:marker>
            <c:symbol val="none"/>
          </c:marker>
          <c:xVal>
            <c:numRef>
              <c:f>'Т2-I-4 №1,2,3 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'Т2-I-4 №1,2,3  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81</c:v>
                </c:pt>
                <c:pt idx="3">
                  <c:v>74</c:v>
                </c:pt>
                <c:pt idx="4">
                  <c:v>63</c:v>
                </c:pt>
                <c:pt idx="5">
                  <c:v>26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A44-4AC9-8192-7BB5B64126C3}"/>
            </c:ext>
          </c:extLst>
        </c:ser>
        <c:ser>
          <c:idx val="4"/>
          <c:order val="4"/>
          <c:tx>
            <c:strRef>
              <c:f>'Т2-I-4 №1,2,3  '!$AD$36</c:f>
              <c:strCache>
                <c:ptCount val="1"/>
                <c:pt idx="0">
                  <c:v>08.09.2026г № карты Т2-I-4 проба №3</c:v>
                </c:pt>
              </c:strCache>
            </c:strRef>
          </c:tx>
          <c:marker>
            <c:symbol val="none"/>
          </c:marker>
          <c:xVal>
            <c:numRef>
              <c:f>'Т2-I-4 №1,2,3 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'Т2-I-4 №1,2,3  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73</c:v>
                </c:pt>
                <c:pt idx="4">
                  <c:v>58</c:v>
                </c:pt>
                <c:pt idx="5">
                  <c:v>26</c:v>
                </c:pt>
                <c:pt idx="6">
                  <c:v>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A44-4AC9-8192-7BB5B6412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990720"/>
        <c:axId val="222992640"/>
      </c:scatterChart>
      <c:valAx>
        <c:axId val="222990720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2992640"/>
        <c:crossesAt val="1.0000000000000005E-2"/>
        <c:crossBetween val="midCat"/>
        <c:majorUnit val="10"/>
      </c:valAx>
      <c:valAx>
        <c:axId val="22299264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2990720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'Т2-I-5 №1,2,3 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'Т2-I-5 №1,2,3 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'Т2-I-5 №1,2,3 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0BF-4157-ACC2-9EED8DF15687}"/>
            </c:ext>
          </c:extLst>
        </c:ser>
        <c:ser>
          <c:idx val="0"/>
          <c:order val="1"/>
          <c:tx>
            <c:strRef>
              <c:f>'Т2-I-5 №1,2,3 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'Т2-I-5 №1,2,3 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'Т2-I-5 №1,2,3 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0BF-4157-ACC2-9EED8DF15687}"/>
            </c:ext>
          </c:extLst>
        </c:ser>
        <c:ser>
          <c:idx val="1"/>
          <c:order val="2"/>
          <c:tx>
            <c:strRef>
              <c:f>'Т2-I-5 №1,2,3  '!$AD$26</c:f>
              <c:strCache>
                <c:ptCount val="1"/>
                <c:pt idx="0">
                  <c:v>08.09.2026г № карты Т2-I-5 проба №1</c:v>
                </c:pt>
              </c:strCache>
            </c:strRef>
          </c:tx>
          <c:marker>
            <c:symbol val="none"/>
          </c:marker>
          <c:xVal>
            <c:numRef>
              <c:f>'Т2-I-5 №1,2,3 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'Т2-I-5 №1,2,3 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81</c:v>
                </c:pt>
                <c:pt idx="3">
                  <c:v>74</c:v>
                </c:pt>
                <c:pt idx="4">
                  <c:v>63</c:v>
                </c:pt>
                <c:pt idx="5">
                  <c:v>24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0BF-4157-ACC2-9EED8DF15687}"/>
            </c:ext>
          </c:extLst>
        </c:ser>
        <c:ser>
          <c:idx val="3"/>
          <c:order val="3"/>
          <c:tx>
            <c:strRef>
              <c:f>'Т2-I-5 №1,2,3  '!$AD$31</c:f>
              <c:strCache>
                <c:ptCount val="1"/>
                <c:pt idx="0">
                  <c:v>08.09.2026г № карты Т2-I-5 проба №2</c:v>
                </c:pt>
              </c:strCache>
            </c:strRef>
          </c:tx>
          <c:marker>
            <c:symbol val="none"/>
          </c:marker>
          <c:xVal>
            <c:numRef>
              <c:f>'Т2-I-5 №1,2,3 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'Т2-I-5 №1,2,3  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</c:v>
                </c:pt>
                <c:pt idx="2">
                  <c:v>82</c:v>
                </c:pt>
                <c:pt idx="3">
                  <c:v>76</c:v>
                </c:pt>
                <c:pt idx="4">
                  <c:v>63</c:v>
                </c:pt>
                <c:pt idx="5">
                  <c:v>27</c:v>
                </c:pt>
                <c:pt idx="6">
                  <c:v>5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0BF-4157-ACC2-9EED8DF15687}"/>
            </c:ext>
          </c:extLst>
        </c:ser>
        <c:ser>
          <c:idx val="4"/>
          <c:order val="4"/>
          <c:tx>
            <c:strRef>
              <c:f>'Т2-I-5 №1,2,3  '!$AD$36</c:f>
              <c:strCache>
                <c:ptCount val="1"/>
                <c:pt idx="0">
                  <c:v>08.09.2026г № карты Т2-I-5 проба №3</c:v>
                </c:pt>
              </c:strCache>
            </c:strRef>
          </c:tx>
          <c:marker>
            <c:symbol val="none"/>
          </c:marker>
          <c:xVal>
            <c:numRef>
              <c:f>'Т2-I-5 №1,2,3 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'Т2-I-5 №1,2,3  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72</c:v>
                </c:pt>
                <c:pt idx="4">
                  <c:v>58</c:v>
                </c:pt>
                <c:pt idx="5">
                  <c:v>25</c:v>
                </c:pt>
                <c:pt idx="6">
                  <c:v>5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0BF-4157-ACC2-9EED8DF1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4022912"/>
        <c:axId val="224024832"/>
      </c:scatterChart>
      <c:valAx>
        <c:axId val="224022912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024832"/>
        <c:crossesAt val="1.0000000000000005E-2"/>
        <c:crossBetween val="midCat"/>
        <c:majorUnit val="10"/>
      </c:valAx>
      <c:valAx>
        <c:axId val="22402483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022912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'Т5-VII-7 №1,2,3'!$S$17:$W$17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'Т5-VII-7 №1,2,3'!$AD$5:$AD$13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'Т5-VII-7 №1,2,3'!$AE$5:$AE$13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0BF-4157-ACC2-9EED8DF15687}"/>
            </c:ext>
          </c:extLst>
        </c:ser>
        <c:ser>
          <c:idx val="0"/>
          <c:order val="1"/>
          <c:tx>
            <c:strRef>
              <c:f>'Т5-VII-7 №1,2,3'!$S$15:$W$15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'Т5-VII-7 №1,2,3'!$AD$5:$AD$13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'Т5-VII-7 №1,2,3'!$AF$5:$AF$13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0BF-4157-ACC2-9EED8DF15687}"/>
            </c:ext>
          </c:extLst>
        </c:ser>
        <c:ser>
          <c:idx val="1"/>
          <c:order val="2"/>
          <c:tx>
            <c:strRef>
              <c:f>'Т5-VII-7 №1,2,3'!$AD$26</c:f>
              <c:strCache>
                <c:ptCount val="1"/>
                <c:pt idx="0">
                  <c:v>13.09.2026г № карты Т5-VII-7 проба №1</c:v>
                </c:pt>
              </c:strCache>
            </c:strRef>
          </c:tx>
          <c:marker>
            <c:symbol val="none"/>
          </c:marker>
          <c:xVal>
            <c:numRef>
              <c:f>'Т5-VII-7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'Т5-VII-7 №1,2,3'!$U$27:$AB$27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</c:v>
                </c:pt>
                <c:pt idx="2">
                  <c:v>80</c:v>
                </c:pt>
                <c:pt idx="3">
                  <c:v>73</c:v>
                </c:pt>
                <c:pt idx="4">
                  <c:v>61</c:v>
                </c:pt>
                <c:pt idx="5">
                  <c:v>27</c:v>
                </c:pt>
                <c:pt idx="6">
                  <c:v>3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0BF-4157-ACC2-9EED8DF15687}"/>
            </c:ext>
          </c:extLst>
        </c:ser>
        <c:ser>
          <c:idx val="3"/>
          <c:order val="3"/>
          <c:tx>
            <c:strRef>
              <c:f>'Т5-VII-7 №1,2,3'!$AD$31</c:f>
              <c:strCache>
                <c:ptCount val="1"/>
                <c:pt idx="0">
                  <c:v>13.09.2026г № карты Т5-VII-7 проба №2</c:v>
                </c:pt>
              </c:strCache>
            </c:strRef>
          </c:tx>
          <c:marker>
            <c:symbol val="none"/>
          </c:marker>
          <c:xVal>
            <c:numRef>
              <c:f>'Т5-VII-7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'Т5-VII-7 №1,2,3'!$U$32:$AB$32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94</c:v>
                </c:pt>
                <c:pt idx="2">
                  <c:v>81</c:v>
                </c:pt>
                <c:pt idx="3">
                  <c:v>72</c:v>
                </c:pt>
                <c:pt idx="4">
                  <c:v>59</c:v>
                </c:pt>
                <c:pt idx="5">
                  <c:v>25</c:v>
                </c:pt>
                <c:pt idx="6">
                  <c:v>3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0BF-4157-ACC2-9EED8DF15687}"/>
            </c:ext>
          </c:extLst>
        </c:ser>
        <c:ser>
          <c:idx val="4"/>
          <c:order val="4"/>
          <c:tx>
            <c:strRef>
              <c:f>'Т5-VII-7 №1,2,3'!$AD$36</c:f>
              <c:strCache>
                <c:ptCount val="1"/>
                <c:pt idx="0">
                  <c:v>13.09.2026г № карты Т5-VII-7 проба №3</c:v>
                </c:pt>
              </c:strCache>
            </c:strRef>
          </c:tx>
          <c:marker>
            <c:symbol val="none"/>
          </c:marker>
          <c:xVal>
            <c:numRef>
              <c:f>'Т5-VII-7 №1,2,3'!$U$5:$AB$5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'Т5-VII-7 №1,2,3'!$U$37:$AB$37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94</c:v>
                </c:pt>
                <c:pt idx="2">
                  <c:v>80</c:v>
                </c:pt>
                <c:pt idx="3">
                  <c:v>73</c:v>
                </c:pt>
                <c:pt idx="4">
                  <c:v>63</c:v>
                </c:pt>
                <c:pt idx="5">
                  <c:v>26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0BF-4157-ACC2-9EED8DF1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4149888"/>
        <c:axId val="224151808"/>
      </c:scatterChart>
      <c:valAx>
        <c:axId val="224149888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151808"/>
        <c:crossesAt val="1.0000000000000005E-2"/>
        <c:crossBetween val="midCat"/>
        <c:majorUnit val="10"/>
      </c:valAx>
      <c:valAx>
        <c:axId val="22415180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149888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'Т5-VI-7 №1,2,3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'Т5-VI-7 №1,2,3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'Т5-VI-7 №1,2,3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0BF-4157-ACC2-9EED8DF15687}"/>
            </c:ext>
          </c:extLst>
        </c:ser>
        <c:ser>
          <c:idx val="0"/>
          <c:order val="1"/>
          <c:tx>
            <c:strRef>
              <c:f>'Т5-VI-7 №1,2,3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'Т5-VI-7 №1,2,3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'Т5-VI-7 №1,2,3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0BF-4157-ACC2-9EED8DF15687}"/>
            </c:ext>
          </c:extLst>
        </c:ser>
        <c:ser>
          <c:idx val="1"/>
          <c:order val="2"/>
          <c:tx>
            <c:strRef>
              <c:f>'Т5-VI-7 №1,2,3 '!$AD$26</c:f>
              <c:strCache>
                <c:ptCount val="1"/>
                <c:pt idx="0">
                  <c:v>13.09.2026г № карты Т5-VI-7 проба №1</c:v>
                </c:pt>
              </c:strCache>
            </c:strRef>
          </c:tx>
          <c:marker>
            <c:symbol val="none"/>
          </c:marker>
          <c:xVal>
            <c:numRef>
              <c:f>'Т5-VI-7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'Т5-VI-7 №1,2,3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</c:v>
                </c:pt>
                <c:pt idx="2">
                  <c:v>80</c:v>
                </c:pt>
                <c:pt idx="3">
                  <c:v>73</c:v>
                </c:pt>
                <c:pt idx="4">
                  <c:v>63</c:v>
                </c:pt>
                <c:pt idx="5">
                  <c:v>24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0BF-4157-ACC2-9EED8DF15687}"/>
            </c:ext>
          </c:extLst>
        </c:ser>
        <c:ser>
          <c:idx val="3"/>
          <c:order val="3"/>
          <c:tx>
            <c:strRef>
              <c:f>'Т5-VI-7 №1,2,3 '!$AD$31</c:f>
              <c:strCache>
                <c:ptCount val="1"/>
                <c:pt idx="0">
                  <c:v>13.09.2026г № карты Т5-VI-7 проба №2</c:v>
                </c:pt>
              </c:strCache>
            </c:strRef>
          </c:tx>
          <c:marker>
            <c:symbol val="none"/>
          </c:marker>
          <c:xVal>
            <c:numRef>
              <c:f>'Т5-VI-7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'Т5-VI-7 №1,2,3 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80</c:v>
                </c:pt>
                <c:pt idx="3">
                  <c:v>72</c:v>
                </c:pt>
                <c:pt idx="4">
                  <c:v>63</c:v>
                </c:pt>
                <c:pt idx="5">
                  <c:v>25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0BF-4157-ACC2-9EED8DF15687}"/>
            </c:ext>
          </c:extLst>
        </c:ser>
        <c:ser>
          <c:idx val="4"/>
          <c:order val="4"/>
          <c:tx>
            <c:strRef>
              <c:f>'Т5-VI-7 №1,2,3 '!$AD$36</c:f>
              <c:strCache>
                <c:ptCount val="1"/>
                <c:pt idx="0">
                  <c:v>13.09.2026г № карты Т5-VI-7 проба №3</c:v>
                </c:pt>
              </c:strCache>
            </c:strRef>
          </c:tx>
          <c:marker>
            <c:symbol val="none"/>
          </c:marker>
          <c:xVal>
            <c:numRef>
              <c:f>'Т5-VI-7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'Т5-VI-7 №1,2,3 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96</c:v>
                </c:pt>
                <c:pt idx="2">
                  <c:v>81</c:v>
                </c:pt>
                <c:pt idx="3">
                  <c:v>72</c:v>
                </c:pt>
                <c:pt idx="4">
                  <c:v>60</c:v>
                </c:pt>
                <c:pt idx="5">
                  <c:v>25</c:v>
                </c:pt>
                <c:pt idx="6">
                  <c:v>5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0BF-4157-ACC2-9EED8DF1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4444800"/>
        <c:axId val="224446720"/>
      </c:scatterChart>
      <c:valAx>
        <c:axId val="224444800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446720"/>
        <c:crossesAt val="1.0000000000000005E-2"/>
        <c:crossBetween val="midCat"/>
        <c:majorUnit val="10"/>
      </c:valAx>
      <c:valAx>
        <c:axId val="22444672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444800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'Т2-I-6 №1,2,3 '!$S$17:$W$17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'Т2-I-6 №1,2,3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'Т2-I-6 №1,2,3 '!$AE$5:$AE$13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36</c:v>
                </c:pt>
                <c:pt idx="4">
                  <c:v>63</c:v>
                </c:pt>
                <c:pt idx="5">
                  <c:v>88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0BF-4157-ACC2-9EED8DF15687}"/>
            </c:ext>
          </c:extLst>
        </c:ser>
        <c:ser>
          <c:idx val="0"/>
          <c:order val="1"/>
          <c:tx>
            <c:strRef>
              <c:f>'Т2-I-6 №1,2,3 '!$S$15:$W$15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'Т2-I-6 №1,2,3 '!$AD$5:$AD$13</c:f>
              <c:numCache>
                <c:formatCode>General</c:formatCode>
                <c:ptCount val="9"/>
                <c:pt idx="0">
                  <c:v>0.05</c:v>
                </c:pt>
                <c:pt idx="1">
                  <c:v>0.1</c:v>
                </c:pt>
                <c:pt idx="2">
                  <c:v>0.13</c:v>
                </c:pt>
                <c:pt idx="3" formatCode="0.00">
                  <c:v>0.25</c:v>
                </c:pt>
                <c:pt idx="4">
                  <c:v>0.5</c:v>
                </c:pt>
                <c:pt idx="5">
                  <c:v>1</c:v>
                </c:pt>
                <c:pt idx="6">
                  <c:v>2</c:v>
                </c:pt>
                <c:pt idx="7">
                  <c:v>5</c:v>
                </c:pt>
                <c:pt idx="8">
                  <c:v>10</c:v>
                </c:pt>
              </c:numCache>
            </c:numRef>
          </c:xVal>
          <c:yVal>
            <c:numRef>
              <c:f>'Т2-I-6 №1,2,3 '!$AF$5:$AF$13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25</c:v>
                </c:pt>
                <c:pt idx="4">
                  <c:v>50</c:v>
                </c:pt>
                <c:pt idx="5">
                  <c:v>72</c:v>
                </c:pt>
                <c:pt idx="6">
                  <c:v>80</c:v>
                </c:pt>
                <c:pt idx="7">
                  <c:v>93</c:v>
                </c:pt>
                <c:pt idx="8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0BF-4157-ACC2-9EED8DF15687}"/>
            </c:ext>
          </c:extLst>
        </c:ser>
        <c:ser>
          <c:idx val="1"/>
          <c:order val="2"/>
          <c:tx>
            <c:strRef>
              <c:f>'Т2-I-6 №1,2,3 '!$AD$26</c:f>
              <c:strCache>
                <c:ptCount val="1"/>
                <c:pt idx="0">
                  <c:v>18.09.2026г № карты Т2-I-6 проба №1</c:v>
                </c:pt>
              </c:strCache>
            </c:strRef>
          </c:tx>
          <c:marker>
            <c:symbol val="none"/>
          </c:marker>
          <c:xVal>
            <c:numRef>
              <c:f>'Т2-I-6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'Т2-I-6 №1,2,3 '!$U$27:$AB$27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95.4</c:v>
                </c:pt>
                <c:pt idx="2">
                  <c:v>81.400000000000006</c:v>
                </c:pt>
                <c:pt idx="3">
                  <c:v>74</c:v>
                </c:pt>
                <c:pt idx="4">
                  <c:v>62.8</c:v>
                </c:pt>
                <c:pt idx="5">
                  <c:v>26.199999999999989</c:v>
                </c:pt>
                <c:pt idx="6">
                  <c:v>3.1999999999999886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0BF-4157-ACC2-9EED8DF15687}"/>
            </c:ext>
          </c:extLst>
        </c:ser>
        <c:ser>
          <c:idx val="3"/>
          <c:order val="3"/>
          <c:tx>
            <c:strRef>
              <c:f>'Т2-I-6 №1,2,3 '!$AD$31</c:f>
              <c:strCache>
                <c:ptCount val="1"/>
                <c:pt idx="0">
                  <c:v>18.09.2026г № карты Т2-I-6 проба №2</c:v>
                </c:pt>
              </c:strCache>
            </c:strRef>
          </c:tx>
          <c:marker>
            <c:symbol val="none"/>
          </c:marker>
          <c:xVal>
            <c:numRef>
              <c:f>'Т2-I-6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'Т2-I-6 №1,2,3 '!$U$32:$AB$32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95.2</c:v>
                </c:pt>
                <c:pt idx="2">
                  <c:v>80.8</c:v>
                </c:pt>
                <c:pt idx="3">
                  <c:v>72.599999999999994</c:v>
                </c:pt>
                <c:pt idx="4">
                  <c:v>62.8</c:v>
                </c:pt>
                <c:pt idx="5">
                  <c:v>24</c:v>
                </c:pt>
                <c:pt idx="6">
                  <c:v>4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0BF-4157-ACC2-9EED8DF15687}"/>
            </c:ext>
          </c:extLst>
        </c:ser>
        <c:ser>
          <c:idx val="4"/>
          <c:order val="4"/>
          <c:tx>
            <c:strRef>
              <c:f>'Т2-I-6 №1,2,3 '!$AD$36</c:f>
              <c:strCache>
                <c:ptCount val="1"/>
                <c:pt idx="0">
                  <c:v>18.09.2026г № карты Т2-I-6 проба №3</c:v>
                </c:pt>
              </c:strCache>
            </c:strRef>
          </c:tx>
          <c:marker>
            <c:symbol val="none"/>
          </c:marker>
          <c:xVal>
            <c:numRef>
              <c:f>'Т2-I-6 №1,2,3 '!$U$5:$AB$5</c:f>
              <c:numCache>
                <c:formatCode>General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0.5</c:v>
                </c:pt>
                <c:pt idx="5">
                  <c:v>0.25</c:v>
                </c:pt>
                <c:pt idx="6">
                  <c:v>0.1</c:v>
                </c:pt>
                <c:pt idx="7">
                  <c:v>0.05</c:v>
                </c:pt>
              </c:numCache>
            </c:numRef>
          </c:xVal>
          <c:yVal>
            <c:numRef>
              <c:f>'Т2-I-6 №1,2,3 '!$U$37:$AB$37</c:f>
              <c:numCache>
                <c:formatCode>0.00</c:formatCode>
                <c:ptCount val="8"/>
                <c:pt idx="0" formatCode="General">
                  <c:v>100</c:v>
                </c:pt>
                <c:pt idx="1">
                  <c:v>94.2</c:v>
                </c:pt>
                <c:pt idx="2">
                  <c:v>80.2</c:v>
                </c:pt>
                <c:pt idx="3">
                  <c:v>73.2</c:v>
                </c:pt>
                <c:pt idx="4">
                  <c:v>62.4</c:v>
                </c:pt>
                <c:pt idx="5">
                  <c:v>25.799999999999997</c:v>
                </c:pt>
                <c:pt idx="6">
                  <c:v>3.5999999999999943</c:v>
                </c:pt>
                <c:pt idx="7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50BF-4157-ACC2-9EED8DF1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4260096"/>
        <c:axId val="224262016"/>
      </c:scatterChart>
      <c:valAx>
        <c:axId val="224260096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262016"/>
        <c:crossesAt val="1.0000000000000005E-2"/>
        <c:crossBetween val="midCat"/>
        <c:majorUnit val="10"/>
      </c:valAx>
      <c:valAx>
        <c:axId val="22426201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260096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60307709528253672"/>
          <c:h val="0.20934848942883594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0105443460988"/>
          <c:y val="0.10178167421207086"/>
          <c:w val="0.8602761660693341"/>
          <c:h val="0.5939934439372212"/>
        </c:manualLayout>
      </c:layout>
      <c:scatterChart>
        <c:scatterStyle val="lineMarker"/>
        <c:varyColors val="0"/>
        <c:ser>
          <c:idx val="2"/>
          <c:order val="0"/>
          <c:tx>
            <c:strRef>
              <c:f>'Вариант 1 от 27.10 замещение '!$S$16:$W$16</c:f>
              <c:strCache>
                <c:ptCount val="1"/>
                <c:pt idx="0">
                  <c:v>Нижняя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'Вариант 1 от 27.10 замещение '!$AD$5:$AD$12</c:f>
              <c:numCache>
                <c:formatCode>General</c:formatCode>
                <c:ptCount val="8"/>
                <c:pt idx="0">
                  <c:v>0.2</c:v>
                </c:pt>
                <c:pt idx="1">
                  <c:v>0.25</c:v>
                </c:pt>
                <c:pt idx="2">
                  <c:v>0.37</c:v>
                </c:pt>
                <c:pt idx="3" formatCode="0.00">
                  <c:v>0.5</c:v>
                </c:pt>
                <c:pt idx="4">
                  <c:v>1</c:v>
                </c:pt>
                <c:pt idx="5">
                  <c:v>2</c:v>
                </c:pt>
                <c:pt idx="6">
                  <c:v>3.58</c:v>
                </c:pt>
                <c:pt idx="7">
                  <c:v>5</c:v>
                </c:pt>
              </c:numCache>
            </c:numRef>
          </c:xVal>
          <c:yVal>
            <c:numRef>
              <c:f>'Вариант 1 от 27.10 замещение '!$AE$5:$AE$12</c:f>
              <c:numCache>
                <c:formatCode>General</c:formatCode>
                <c:ptCount val="8"/>
                <c:pt idx="0">
                  <c:v>0</c:v>
                </c:pt>
                <c:pt idx="1">
                  <c:v>2</c:v>
                </c:pt>
                <c:pt idx="2">
                  <c:v>7</c:v>
                </c:pt>
                <c:pt idx="3">
                  <c:v>20</c:v>
                </c:pt>
                <c:pt idx="4">
                  <c:v>49</c:v>
                </c:pt>
                <c:pt idx="5">
                  <c:v>77</c:v>
                </c:pt>
                <c:pt idx="6">
                  <c:v>100</c:v>
                </c:pt>
                <c:pt idx="7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0BF-4157-ACC2-9EED8DF15687}"/>
            </c:ext>
          </c:extLst>
        </c:ser>
        <c:ser>
          <c:idx val="0"/>
          <c:order val="1"/>
          <c:tx>
            <c:strRef>
              <c:f>'Вариант 1 от 27.10 замещение '!$S$14:$W$14</c:f>
              <c:strCache>
                <c:ptCount val="1"/>
                <c:pt idx="0">
                  <c:v>Верхняя предельная граница (данные Гидропроект)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ysDash"/>
            </a:ln>
          </c:spPr>
          <c:marker>
            <c:symbol val="none"/>
          </c:marker>
          <c:xVal>
            <c:numRef>
              <c:f>'Вариант 1 от 27.10 замещение '!$AD$5:$AD$12</c:f>
              <c:numCache>
                <c:formatCode>General</c:formatCode>
                <c:ptCount val="8"/>
                <c:pt idx="0">
                  <c:v>0.2</c:v>
                </c:pt>
                <c:pt idx="1">
                  <c:v>0.25</c:v>
                </c:pt>
                <c:pt idx="2">
                  <c:v>0.37</c:v>
                </c:pt>
                <c:pt idx="3" formatCode="0.00">
                  <c:v>0.5</c:v>
                </c:pt>
                <c:pt idx="4">
                  <c:v>1</c:v>
                </c:pt>
                <c:pt idx="5">
                  <c:v>2</c:v>
                </c:pt>
                <c:pt idx="6">
                  <c:v>3.58</c:v>
                </c:pt>
                <c:pt idx="7">
                  <c:v>5</c:v>
                </c:pt>
              </c:numCache>
            </c:numRef>
          </c:xVal>
          <c:yVal>
            <c:numRef>
              <c:f>'Вариант 1 от 27.10 замещение '!$AF$5:$AF$12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11</c:v>
                </c:pt>
                <c:pt idx="4">
                  <c:v>39</c:v>
                </c:pt>
                <c:pt idx="5">
                  <c:v>66</c:v>
                </c:pt>
                <c:pt idx="6">
                  <c:v>86</c:v>
                </c:pt>
                <c:pt idx="7">
                  <c:v>100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0BF-4157-ACC2-9EED8DF1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4551296"/>
        <c:axId val="224553216"/>
      </c:scatterChart>
      <c:valAx>
        <c:axId val="224551296"/>
        <c:scaling>
          <c:logBase val="10"/>
          <c:orientation val="minMax"/>
          <c:min val="1.0000000000000002E-2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ru-RU" sz="12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Диаметр  частиц,</a:t>
                </a: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мм</a:t>
                </a:r>
                <a:endParaRPr lang="ru-RU" sz="1200" b="0"/>
              </a:p>
            </c:rich>
          </c:tx>
          <c:layout>
            <c:manualLayout>
              <c:xMode val="edge"/>
              <c:yMode val="edge"/>
              <c:x val="0.78976570542411773"/>
              <c:y val="0.72985404513473995"/>
            </c:manualLayout>
          </c:layout>
          <c:overlay val="0"/>
        </c:title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553216"/>
        <c:crossesAt val="1.0000000000000005E-2"/>
        <c:crossBetween val="midCat"/>
        <c:majorUnit val="10"/>
      </c:valAx>
      <c:valAx>
        <c:axId val="22455321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ru-RU" sz="1200" b="0" baseline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Суммарное содержание частиц, %</a:t>
                </a:r>
                <a:endParaRPr lang="ru-RU" sz="1200" b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7525902346789451E-2"/>
              <c:y val="0.121170140497143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224551296"/>
        <c:crossesAt val="1.0000000000000002E-2"/>
        <c:crossBetween val="midCat"/>
      </c:valAx>
    </c:plotArea>
    <c:legend>
      <c:legendPos val="b"/>
      <c:layout>
        <c:manualLayout>
          <c:xMode val="edge"/>
          <c:yMode val="edge"/>
          <c:x val="0.17087496275015085"/>
          <c:y val="0.73067145283310175"/>
          <c:w val="0.81978221050300915"/>
          <c:h val="0.12571615504583666"/>
        </c:manualLayout>
      </c:layout>
      <c:overlay val="0"/>
      <c:txPr>
        <a:bodyPr anchor="ctr" anchorCtr="0"/>
        <a:lstStyle/>
        <a:p>
          <a:pPr>
            <a:defRPr sz="1100" baseline="0">
              <a:latin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  <a:prstDash val="sysDash"/>
    </a:ln>
  </c:spPr>
  <c:printSettings>
    <c:headerFooter/>
    <c:pageMargins b="0.15748031496062992" l="0.70866141732283472" r="0.31496062992125984" t="0.15748031496062992" header="0.11811023622047245" footer="0.1181102362204724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166688</xdr:colOff>
      <xdr:row>0</xdr:row>
      <xdr:rowOff>83344</xdr:rowOff>
    </xdr:from>
    <xdr:to>
      <xdr:col>17</xdr:col>
      <xdr:colOff>52387</xdr:colOff>
      <xdr:row>32</xdr:row>
      <xdr:rowOff>11906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369094</xdr:colOff>
      <xdr:row>0</xdr:row>
      <xdr:rowOff>0</xdr:rowOff>
    </xdr:from>
    <xdr:to>
      <xdr:col>18</xdr:col>
      <xdr:colOff>52387</xdr:colOff>
      <xdr:row>28</xdr:row>
      <xdr:rowOff>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W35" sqref="W35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8.71093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44"/>
      <c r="V2" s="104"/>
      <c r="W2" s="104"/>
      <c r="X2" s="26"/>
      <c r="Y2" s="105"/>
      <c r="Z2" s="104"/>
      <c r="AA2" s="44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6</v>
      </c>
      <c r="W25" s="29">
        <v>14.4</v>
      </c>
      <c r="X25" s="29">
        <v>7.6</v>
      </c>
      <c r="Y25" s="29">
        <v>10.8</v>
      </c>
      <c r="Z25" s="29">
        <v>36</v>
      </c>
      <c r="AA25" s="29">
        <v>21.2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6</v>
      </c>
      <c r="W26" s="29">
        <f t="shared" si="0"/>
        <v>20.399999999999999</v>
      </c>
      <c r="X26" s="29">
        <f t="shared" si="0"/>
        <v>28</v>
      </c>
      <c r="Y26" s="29">
        <f t="shared" si="0"/>
        <v>38.799999999999997</v>
      </c>
      <c r="Z26" s="29">
        <f t="shared" si="0"/>
        <v>74.8</v>
      </c>
      <c r="AA26" s="29">
        <f t="shared" si="0"/>
        <v>96</v>
      </c>
      <c r="AB26" s="29">
        <f t="shared" si="0"/>
        <v>100</v>
      </c>
      <c r="AC26" s="19"/>
      <c r="AD26" s="66" t="s">
        <v>17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94</v>
      </c>
      <c r="W27" s="74">
        <f>U27-W26</f>
        <v>79.599999999999994</v>
      </c>
      <c r="X27" s="74">
        <f>U27-X26</f>
        <v>72</v>
      </c>
      <c r="Y27" s="74">
        <f>U27-Y26</f>
        <v>61.2</v>
      </c>
      <c r="Z27" s="74">
        <f>U27-Z26</f>
        <v>25.200000000000003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C35:Q37"/>
    <mergeCell ref="V2:W2"/>
    <mergeCell ref="Y2:Z2"/>
    <mergeCell ref="AD3:AF3"/>
    <mergeCell ref="S4:AB4"/>
    <mergeCell ref="AD16:AF16"/>
    <mergeCell ref="S17:W17"/>
    <mergeCell ref="S15:W15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A31" sqref="AA31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8.71093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104"/>
      <c r="W2" s="104"/>
      <c r="X2" s="26"/>
      <c r="Y2" s="105"/>
      <c r="Z2" s="104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4</v>
      </c>
      <c r="W25" s="29">
        <v>16.8</v>
      </c>
      <c r="X25" s="29">
        <v>7.2</v>
      </c>
      <c r="Y25" s="29">
        <v>10</v>
      </c>
      <c r="Z25" s="29">
        <v>36.799999999999997</v>
      </c>
      <c r="AA25" s="29">
        <v>19.600000000000001</v>
      </c>
      <c r="AB25" s="29">
        <v>5.6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4</v>
      </c>
      <c r="W26" s="29">
        <f t="shared" si="0"/>
        <v>20.8</v>
      </c>
      <c r="X26" s="29">
        <f t="shared" si="0"/>
        <v>28</v>
      </c>
      <c r="Y26" s="29">
        <f t="shared" si="0"/>
        <v>38</v>
      </c>
      <c r="Z26" s="29">
        <f t="shared" si="0"/>
        <v>74.8</v>
      </c>
      <c r="AA26" s="29">
        <f t="shared" si="0"/>
        <v>94.4</v>
      </c>
      <c r="AB26" s="29">
        <f t="shared" si="0"/>
        <v>100</v>
      </c>
      <c r="AC26" s="19"/>
      <c r="AD26" s="66" t="s">
        <v>16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79.2</v>
      </c>
      <c r="X27" s="74">
        <f>U27-X26</f>
        <v>72</v>
      </c>
      <c r="Y27" s="74">
        <f>U27-Y26</f>
        <v>62</v>
      </c>
      <c r="Z27" s="74">
        <f>U27-Z26</f>
        <v>25.200000000000003</v>
      </c>
      <c r="AA27" s="74">
        <f>U27-AA26</f>
        <v>5.5999999999999943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W34" sqref="W34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8.71093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104"/>
      <c r="W2" s="104"/>
      <c r="X2" s="26"/>
      <c r="Y2" s="105"/>
      <c r="Z2" s="104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4</v>
      </c>
      <c r="W25" s="29">
        <v>17.600000000000001</v>
      </c>
      <c r="X25" s="29">
        <v>7.2</v>
      </c>
      <c r="Y25" s="29">
        <v>10</v>
      </c>
      <c r="Z25" s="29">
        <v>36.4</v>
      </c>
      <c r="AA25" s="29">
        <v>19.600000000000001</v>
      </c>
      <c r="AB25" s="29">
        <v>5.2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4</v>
      </c>
      <c r="W26" s="29">
        <f t="shared" si="0"/>
        <v>21.6</v>
      </c>
      <c r="X26" s="29">
        <f t="shared" si="0"/>
        <v>28.8</v>
      </c>
      <c r="Y26" s="29">
        <f t="shared" si="0"/>
        <v>38.799999999999997</v>
      </c>
      <c r="Z26" s="29">
        <f t="shared" si="0"/>
        <v>75.199999999999989</v>
      </c>
      <c r="AA26" s="29">
        <f t="shared" si="0"/>
        <v>94.799999999999983</v>
      </c>
      <c r="AB26" s="29">
        <f t="shared" si="0"/>
        <v>99.999999999999986</v>
      </c>
      <c r="AC26" s="19"/>
      <c r="AD26" s="66" t="s">
        <v>18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78.400000000000006</v>
      </c>
      <c r="X27" s="74">
        <f>U27-X26</f>
        <v>71.2</v>
      </c>
      <c r="Y27" s="74">
        <f>U27-Y26</f>
        <v>61.2</v>
      </c>
      <c r="Z27" s="74">
        <f>U27-Z26</f>
        <v>24.800000000000011</v>
      </c>
      <c r="AA27" s="74">
        <f>U27-AA26</f>
        <v>5.2000000000000171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X36" sqref="X3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104"/>
      <c r="W2" s="104"/>
      <c r="X2" s="26"/>
      <c r="Y2" s="105"/>
      <c r="Z2" s="104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3.2</v>
      </c>
      <c r="W25" s="29">
        <v>15.6</v>
      </c>
      <c r="X25" s="29">
        <v>6.8</v>
      </c>
      <c r="Y25" s="29">
        <v>10.4</v>
      </c>
      <c r="Z25" s="29">
        <v>37.200000000000003</v>
      </c>
      <c r="AA25" s="29">
        <v>22.8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3.2</v>
      </c>
      <c r="W26" s="29">
        <f t="shared" si="0"/>
        <v>18.8</v>
      </c>
      <c r="X26" s="29">
        <f t="shared" si="0"/>
        <v>25.6</v>
      </c>
      <c r="Y26" s="29">
        <f t="shared" si="0"/>
        <v>36</v>
      </c>
      <c r="Z26" s="29">
        <f t="shared" si="0"/>
        <v>73.2</v>
      </c>
      <c r="AA26" s="29">
        <f t="shared" si="0"/>
        <v>96</v>
      </c>
      <c r="AB26" s="29">
        <f t="shared" si="0"/>
        <v>100</v>
      </c>
      <c r="AC26" s="19"/>
      <c r="AD26" s="66" t="s">
        <v>19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96.8</v>
      </c>
      <c r="W27" s="74">
        <f>U27-W26</f>
        <v>81.2</v>
      </c>
      <c r="X27" s="74">
        <f>U27-X26</f>
        <v>74.400000000000006</v>
      </c>
      <c r="Y27" s="74">
        <f>U27-Y26</f>
        <v>64</v>
      </c>
      <c r="Z27" s="74">
        <f>U27-Z26</f>
        <v>26.799999999999997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C25" sqref="AC25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104"/>
      <c r="W2" s="104"/>
      <c r="X2" s="26"/>
      <c r="Y2" s="105"/>
      <c r="Z2" s="104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3.6</v>
      </c>
      <c r="W25" s="29">
        <v>14.8</v>
      </c>
      <c r="X25" s="29">
        <v>7.2</v>
      </c>
      <c r="Y25" s="29">
        <v>12</v>
      </c>
      <c r="Z25" s="29">
        <v>36</v>
      </c>
      <c r="AA25" s="29">
        <v>22.4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3.6</v>
      </c>
      <c r="W26" s="29">
        <f t="shared" si="0"/>
        <v>18.400000000000002</v>
      </c>
      <c r="X26" s="29">
        <f t="shared" si="0"/>
        <v>25.6</v>
      </c>
      <c r="Y26" s="29">
        <f t="shared" si="0"/>
        <v>37.6</v>
      </c>
      <c r="Z26" s="29">
        <f t="shared" si="0"/>
        <v>73.599999999999994</v>
      </c>
      <c r="AA26" s="29">
        <f t="shared" si="0"/>
        <v>96</v>
      </c>
      <c r="AB26" s="29">
        <f t="shared" si="0"/>
        <v>100</v>
      </c>
      <c r="AC26" s="19"/>
      <c r="AD26" s="66" t="s">
        <v>20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96.4</v>
      </c>
      <c r="W27" s="74">
        <f>U27-W26</f>
        <v>81.599999999999994</v>
      </c>
      <c r="X27" s="74">
        <f>U27-X26</f>
        <v>74.400000000000006</v>
      </c>
      <c r="Y27" s="74">
        <f>U27-Y26</f>
        <v>62.4</v>
      </c>
      <c r="Z27" s="74">
        <f>U27-Z26</f>
        <v>26.400000000000006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C25" sqref="AC25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104"/>
      <c r="W2" s="104"/>
      <c r="X2" s="26"/>
      <c r="Y2" s="105"/>
      <c r="Z2" s="104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4</v>
      </c>
      <c r="W25" s="29">
        <v>16</v>
      </c>
      <c r="X25" s="29">
        <v>8</v>
      </c>
      <c r="Y25" s="29">
        <v>10.4</v>
      </c>
      <c r="Z25" s="29">
        <v>36.799999999999997</v>
      </c>
      <c r="AA25" s="29">
        <v>19.600000000000001</v>
      </c>
      <c r="AB25" s="29">
        <v>5.2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4</v>
      </c>
      <c r="W26" s="29">
        <f t="shared" si="0"/>
        <v>20</v>
      </c>
      <c r="X26" s="29">
        <f t="shared" si="0"/>
        <v>28</v>
      </c>
      <c r="Y26" s="29">
        <f t="shared" si="0"/>
        <v>38.4</v>
      </c>
      <c r="Z26" s="29">
        <f t="shared" si="0"/>
        <v>75.199999999999989</v>
      </c>
      <c r="AA26" s="29">
        <f t="shared" si="0"/>
        <v>94.799999999999983</v>
      </c>
      <c r="AB26" s="29">
        <f t="shared" si="0"/>
        <v>99.999999999999986</v>
      </c>
      <c r="AC26" s="19"/>
      <c r="AD26" s="66" t="s">
        <v>21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80</v>
      </c>
      <c r="X27" s="74">
        <f>U27-X26</f>
        <v>72</v>
      </c>
      <c r="Y27" s="74">
        <f>U27-Y26</f>
        <v>61.6</v>
      </c>
      <c r="Z27" s="74">
        <f>U27-Z26</f>
        <v>24.800000000000011</v>
      </c>
      <c r="AA27" s="74">
        <f>U27-AA26</f>
        <v>5.2000000000000171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B32" sqref="AB32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104"/>
      <c r="W2" s="104"/>
      <c r="X2" s="26"/>
      <c r="Y2" s="105"/>
      <c r="Z2" s="104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8">
        <v>0</v>
      </c>
      <c r="V25" s="29">
        <v>4</v>
      </c>
      <c r="W25" s="29">
        <v>16.8</v>
      </c>
      <c r="X25" s="29">
        <v>7.2</v>
      </c>
      <c r="Y25" s="29">
        <v>10</v>
      </c>
      <c r="Z25" s="29">
        <v>36.799999999999997</v>
      </c>
      <c r="AA25" s="29">
        <v>19.600000000000001</v>
      </c>
      <c r="AB25" s="29">
        <v>5.6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8">
        <f>U25</f>
        <v>0</v>
      </c>
      <c r="V26" s="29">
        <f t="shared" ref="V26:AB26" si="0">U26+V25</f>
        <v>4</v>
      </c>
      <c r="W26" s="29">
        <f t="shared" si="0"/>
        <v>20.8</v>
      </c>
      <c r="X26" s="29">
        <f t="shared" si="0"/>
        <v>28</v>
      </c>
      <c r="Y26" s="29">
        <f t="shared" si="0"/>
        <v>38</v>
      </c>
      <c r="Z26" s="29">
        <f t="shared" si="0"/>
        <v>74.8</v>
      </c>
      <c r="AA26" s="29">
        <f t="shared" si="0"/>
        <v>94.4</v>
      </c>
      <c r="AB26" s="29">
        <f t="shared" si="0"/>
        <v>100</v>
      </c>
      <c r="AC26" s="19"/>
      <c r="AD26" s="66" t="s">
        <v>22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79.2</v>
      </c>
      <c r="X27" s="74">
        <f>U27-X26</f>
        <v>72</v>
      </c>
      <c r="Y27" s="74">
        <f>U27-Y26</f>
        <v>62</v>
      </c>
      <c r="Z27" s="74">
        <f>U27-Z26</f>
        <v>25.200000000000003</v>
      </c>
      <c r="AA27" s="74">
        <f>U27-AA26</f>
        <v>5.5999999999999943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25" sqref="U25:U2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104"/>
      <c r="W2" s="104"/>
      <c r="X2" s="26"/>
      <c r="Y2" s="105"/>
      <c r="Z2" s="104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</v>
      </c>
      <c r="W25" s="29">
        <v>15.2</v>
      </c>
      <c r="X25" s="29">
        <v>7.6</v>
      </c>
      <c r="Y25" s="29">
        <v>12.4</v>
      </c>
      <c r="Z25" s="29">
        <v>36.4</v>
      </c>
      <c r="AA25" s="29">
        <v>22</v>
      </c>
      <c r="AB25" s="29">
        <v>2.4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</v>
      </c>
      <c r="W26" s="29">
        <f t="shared" si="0"/>
        <v>19.2</v>
      </c>
      <c r="X26" s="29">
        <f t="shared" si="0"/>
        <v>26.799999999999997</v>
      </c>
      <c r="Y26" s="29">
        <f t="shared" si="0"/>
        <v>39.199999999999996</v>
      </c>
      <c r="Z26" s="29">
        <f t="shared" si="0"/>
        <v>75.599999999999994</v>
      </c>
      <c r="AA26" s="29">
        <f t="shared" si="0"/>
        <v>97.6</v>
      </c>
      <c r="AB26" s="29">
        <f t="shared" si="0"/>
        <v>100</v>
      </c>
      <c r="AC26" s="19"/>
      <c r="AD26" s="66" t="s">
        <v>23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80.8</v>
      </c>
      <c r="X27" s="74">
        <f>U27-X26</f>
        <v>73.2</v>
      </c>
      <c r="Y27" s="74">
        <f>U27-Y26</f>
        <v>60.800000000000004</v>
      </c>
      <c r="Z27" s="74">
        <f>U27-Z26</f>
        <v>24.400000000000006</v>
      </c>
      <c r="AA27" s="74">
        <f>U27-AA26</f>
        <v>2.4000000000000057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25" sqref="U25:U2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2"/>
      <c r="V2" s="104"/>
      <c r="W2" s="104"/>
      <c r="X2" s="26"/>
      <c r="Y2" s="105"/>
      <c r="Z2" s="104"/>
      <c r="AA2" s="7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4.4000000000000004</v>
      </c>
      <c r="W25" s="29">
        <v>16.399999999999999</v>
      </c>
      <c r="X25" s="29">
        <v>8.4</v>
      </c>
      <c r="Y25" s="29">
        <v>10</v>
      </c>
      <c r="Z25" s="29">
        <v>36.4</v>
      </c>
      <c r="AA25" s="29">
        <v>20</v>
      </c>
      <c r="AB25" s="29">
        <v>4.4000000000000004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4.4000000000000004</v>
      </c>
      <c r="W26" s="29">
        <f t="shared" si="0"/>
        <v>20.799999999999997</v>
      </c>
      <c r="X26" s="29">
        <f t="shared" si="0"/>
        <v>29.199999999999996</v>
      </c>
      <c r="Y26" s="29">
        <f t="shared" si="0"/>
        <v>39.199999999999996</v>
      </c>
      <c r="Z26" s="29">
        <f t="shared" si="0"/>
        <v>75.599999999999994</v>
      </c>
      <c r="AA26" s="29">
        <f t="shared" si="0"/>
        <v>95.6</v>
      </c>
      <c r="AB26" s="29">
        <f t="shared" si="0"/>
        <v>100</v>
      </c>
      <c r="AC26" s="19"/>
      <c r="AD26" s="66" t="s">
        <v>24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95.6</v>
      </c>
      <c r="W27" s="74">
        <f>U27-W26</f>
        <v>79.2</v>
      </c>
      <c r="X27" s="74">
        <f>U27-X26</f>
        <v>70.800000000000011</v>
      </c>
      <c r="Y27" s="74">
        <f>U27-Y26</f>
        <v>60.800000000000004</v>
      </c>
      <c r="Z27" s="74">
        <f>U27-Z26</f>
        <v>24.400000000000006</v>
      </c>
      <c r="AA27" s="74">
        <f>U27-AA26</f>
        <v>4.4000000000000057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25" sqref="U25:U2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6"/>
      <c r="V2" s="104"/>
      <c r="W2" s="104"/>
      <c r="X2" s="26"/>
      <c r="Y2" s="105"/>
      <c r="Z2" s="104"/>
      <c r="AA2" s="76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4.4000000000000004</v>
      </c>
      <c r="W25" s="29">
        <v>17.2</v>
      </c>
      <c r="X25" s="29">
        <v>7.2</v>
      </c>
      <c r="Y25" s="29">
        <v>13.6</v>
      </c>
      <c r="Z25" s="29">
        <v>36.799999999999997</v>
      </c>
      <c r="AA25" s="29">
        <v>14.4</v>
      </c>
      <c r="AB25" s="29">
        <v>6.4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A26" si="0">U26+V25</f>
        <v>4.4000000000000004</v>
      </c>
      <c r="W26" s="29">
        <f t="shared" si="0"/>
        <v>21.6</v>
      </c>
      <c r="X26" s="29">
        <f t="shared" si="0"/>
        <v>28.8</v>
      </c>
      <c r="Y26" s="29">
        <f t="shared" si="0"/>
        <v>42.4</v>
      </c>
      <c r="Z26" s="29">
        <f t="shared" si="0"/>
        <v>79.199999999999989</v>
      </c>
      <c r="AA26" s="29">
        <f t="shared" si="0"/>
        <v>93.6</v>
      </c>
      <c r="AB26" s="29">
        <f>AA26+AB25</f>
        <v>100</v>
      </c>
      <c r="AC26" s="19"/>
      <c r="AD26" s="66" t="s">
        <v>25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95.6</v>
      </c>
      <c r="W27" s="74">
        <f>U27-W26</f>
        <v>78.400000000000006</v>
      </c>
      <c r="X27" s="74">
        <f>U27-X26</f>
        <v>71.2</v>
      </c>
      <c r="Y27" s="74">
        <f>U27-Y26</f>
        <v>57.6</v>
      </c>
      <c r="Z27" s="74">
        <f>U27-Z26</f>
        <v>20.800000000000011</v>
      </c>
      <c r="AA27" s="74">
        <f>U27-AA26</f>
        <v>6.4000000000000057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25" sqref="U25:U2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6"/>
      <c r="V2" s="104"/>
      <c r="W2" s="104"/>
      <c r="X2" s="26"/>
      <c r="Y2" s="105"/>
      <c r="Z2" s="104"/>
      <c r="AA2" s="76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4.8</v>
      </c>
      <c r="W25" s="29">
        <v>16.399999999999999</v>
      </c>
      <c r="X25" s="29">
        <v>6.8</v>
      </c>
      <c r="Y25" s="29">
        <v>19.600000000000001</v>
      </c>
      <c r="Z25" s="29">
        <v>31.2</v>
      </c>
      <c r="AA25" s="29">
        <v>16.399999999999999</v>
      </c>
      <c r="AB25" s="29">
        <v>4.8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4.8</v>
      </c>
      <c r="W26" s="29">
        <f t="shared" si="0"/>
        <v>21.2</v>
      </c>
      <c r="X26" s="29">
        <f t="shared" si="0"/>
        <v>28</v>
      </c>
      <c r="Y26" s="29">
        <f t="shared" si="0"/>
        <v>47.6</v>
      </c>
      <c r="Z26" s="29">
        <f t="shared" si="0"/>
        <v>78.8</v>
      </c>
      <c r="AA26" s="29">
        <f t="shared" si="0"/>
        <v>95.199999999999989</v>
      </c>
      <c r="AB26" s="29">
        <f t="shared" si="0"/>
        <v>99.999999999999986</v>
      </c>
      <c r="AC26" s="19"/>
      <c r="AD26" s="66" t="s">
        <v>26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95.2</v>
      </c>
      <c r="W27" s="74">
        <f>U27-W26</f>
        <v>78.8</v>
      </c>
      <c r="X27" s="74">
        <f>U27-X26</f>
        <v>72</v>
      </c>
      <c r="Y27" s="74">
        <f>U27-Y26</f>
        <v>52.4</v>
      </c>
      <c r="Z27" s="74">
        <f>U27-Z26</f>
        <v>21.200000000000003</v>
      </c>
      <c r="AA27" s="74">
        <f>U27-AA26</f>
        <v>4.8000000000000114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5"/>
      <c r="V29" s="25"/>
      <c r="W29" s="25"/>
      <c r="X29" s="25"/>
      <c r="Y29" s="25"/>
      <c r="Z29" s="25"/>
      <c r="AA29" s="25"/>
      <c r="AB29" s="25"/>
      <c r="AC29" s="19"/>
      <c r="AD29" s="19"/>
      <c r="AE29" s="19"/>
      <c r="AF29" s="5"/>
    </row>
    <row r="30" spans="2:32" ht="27.6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5"/>
    </row>
    <row r="31" spans="2:32" ht="27.6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2:32" ht="27.6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25"/>
      <c r="V32" s="25"/>
      <c r="W32" s="25"/>
      <c r="X32" s="25"/>
      <c r="Y32" s="25"/>
      <c r="Z32" s="25"/>
      <c r="AA32" s="19"/>
      <c r="AB32" s="19"/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1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1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1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1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1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1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1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1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1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30" sqref="U30:U31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8"/>
      <c r="V2" s="104"/>
      <c r="W2" s="104"/>
      <c r="X2" s="26"/>
      <c r="Y2" s="105"/>
      <c r="Z2" s="104"/>
      <c r="AA2" s="78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3.6</v>
      </c>
      <c r="W25" s="29">
        <v>15.8</v>
      </c>
      <c r="X25" s="29">
        <v>7.2</v>
      </c>
      <c r="Y25" s="29">
        <v>9.8000000000000007</v>
      </c>
      <c r="Z25" s="29">
        <v>38</v>
      </c>
      <c r="AA25" s="29">
        <v>20.399999999999999</v>
      </c>
      <c r="AB25" s="29">
        <v>5.2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3.6</v>
      </c>
      <c r="W26" s="29">
        <f t="shared" si="0"/>
        <v>19.400000000000002</v>
      </c>
      <c r="X26" s="29">
        <f t="shared" si="0"/>
        <v>26.6</v>
      </c>
      <c r="Y26" s="29">
        <f t="shared" si="0"/>
        <v>36.400000000000006</v>
      </c>
      <c r="Z26" s="29">
        <f t="shared" si="0"/>
        <v>74.400000000000006</v>
      </c>
      <c r="AA26" s="29">
        <f t="shared" si="0"/>
        <v>94.800000000000011</v>
      </c>
      <c r="AB26" s="29">
        <f t="shared" si="0"/>
        <v>100.00000000000001</v>
      </c>
      <c r="AC26" s="19"/>
      <c r="AD26" s="66" t="s">
        <v>27</v>
      </c>
      <c r="AE26" s="19"/>
      <c r="AF26" s="1"/>
    </row>
    <row r="27" spans="2:32" ht="15.75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96.4</v>
      </c>
      <c r="W27" s="74">
        <f>U27-W26</f>
        <v>80.599999999999994</v>
      </c>
      <c r="X27" s="74">
        <f>U27-X26</f>
        <v>73.400000000000006</v>
      </c>
      <c r="Y27" s="74">
        <f>U27-Y26</f>
        <v>63.599999999999994</v>
      </c>
      <c r="Z27" s="74">
        <f>U27-Z26</f>
        <v>25.599999999999994</v>
      </c>
      <c r="AA27" s="74">
        <f>U27-AA26</f>
        <v>5.1999999999999886</v>
      </c>
      <c r="AB27" s="74">
        <f>U27-AB26</f>
        <v>0</v>
      </c>
      <c r="AC27" s="19"/>
      <c r="AD27" s="19"/>
      <c r="AE27" s="19"/>
      <c r="AF27" s="1"/>
    </row>
    <row r="28" spans="2:32" ht="15.75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  <c r="AF29" s="5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3</v>
      </c>
      <c r="W30" s="29">
        <v>15</v>
      </c>
      <c r="X30" s="29">
        <v>7</v>
      </c>
      <c r="Y30" s="29">
        <v>9</v>
      </c>
      <c r="Z30" s="29">
        <v>40</v>
      </c>
      <c r="AA30" s="29">
        <v>20</v>
      </c>
      <c r="AB30" s="29">
        <v>6</v>
      </c>
      <c r="AC30" s="19"/>
      <c r="AD30" s="5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3</v>
      </c>
      <c r="W31" s="29">
        <f t="shared" si="1"/>
        <v>18</v>
      </c>
      <c r="X31" s="29">
        <f t="shared" si="1"/>
        <v>25</v>
      </c>
      <c r="Y31" s="29">
        <f t="shared" si="1"/>
        <v>34</v>
      </c>
      <c r="Z31" s="29">
        <f t="shared" si="1"/>
        <v>74</v>
      </c>
      <c r="AA31" s="29">
        <f t="shared" si="1"/>
        <v>94</v>
      </c>
      <c r="AB31" s="29">
        <f t="shared" si="1"/>
        <v>100</v>
      </c>
      <c r="AC31" s="19" t="s">
        <v>28</v>
      </c>
      <c r="AD31" s="5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97</v>
      </c>
      <c r="W32" s="74">
        <f>U32-W31</f>
        <v>82</v>
      </c>
      <c r="X32" s="74">
        <f>U32-X31</f>
        <v>75</v>
      </c>
      <c r="Y32" s="74">
        <f>U32-Y31</f>
        <v>66</v>
      </c>
      <c r="Z32" s="74">
        <f>U32-Z31</f>
        <v>26</v>
      </c>
      <c r="AA32" s="74">
        <f>U32-AA31</f>
        <v>6</v>
      </c>
      <c r="AB32" s="74">
        <f>U32-AB31</f>
        <v>0</v>
      </c>
      <c r="AC32" s="19"/>
      <c r="AD32" s="5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2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2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2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2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2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2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2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2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2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30" sqref="U30:U31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78"/>
      <c r="V2" s="104"/>
      <c r="W2" s="104"/>
      <c r="X2" s="26"/>
      <c r="Y2" s="105"/>
      <c r="Z2" s="104"/>
      <c r="AA2" s="78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3.6</v>
      </c>
      <c r="W25" s="29">
        <v>16.2</v>
      </c>
      <c r="X25" s="29">
        <v>9.6</v>
      </c>
      <c r="Y25" s="29">
        <v>10.6</v>
      </c>
      <c r="Z25" s="29">
        <v>34.200000000000003</v>
      </c>
      <c r="AA25" s="29">
        <v>20.399999999999999</v>
      </c>
      <c r="AB25" s="29">
        <v>5.4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3.6</v>
      </c>
      <c r="W26" s="29">
        <f t="shared" si="0"/>
        <v>19.8</v>
      </c>
      <c r="X26" s="29">
        <f t="shared" si="0"/>
        <v>29.4</v>
      </c>
      <c r="Y26" s="29">
        <f t="shared" si="0"/>
        <v>40</v>
      </c>
      <c r="Z26" s="29">
        <f t="shared" si="0"/>
        <v>74.2</v>
      </c>
      <c r="AA26" s="29">
        <f t="shared" si="0"/>
        <v>94.6</v>
      </c>
      <c r="AB26" s="29">
        <f t="shared" si="0"/>
        <v>100</v>
      </c>
      <c r="AC26" s="19"/>
      <c r="AD26" s="66" t="s">
        <v>29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96.4</v>
      </c>
      <c r="W27" s="74">
        <f>U27-W26</f>
        <v>80.2</v>
      </c>
      <c r="X27" s="74">
        <f>U27-X26</f>
        <v>70.599999999999994</v>
      </c>
      <c r="Y27" s="74">
        <f>U27-Y26</f>
        <v>60</v>
      </c>
      <c r="Z27" s="74">
        <f>U27-Z26</f>
        <v>25.799999999999997</v>
      </c>
      <c r="AA27" s="74">
        <f>U27-AA26</f>
        <v>5.4000000000000057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4</v>
      </c>
      <c r="W30" s="29">
        <v>16</v>
      </c>
      <c r="X30" s="29">
        <v>11</v>
      </c>
      <c r="Y30" s="29">
        <v>10</v>
      </c>
      <c r="Z30" s="29">
        <v>34</v>
      </c>
      <c r="AA30" s="29">
        <v>21</v>
      </c>
      <c r="AB30" s="29">
        <v>4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4</v>
      </c>
      <c r="W31" s="29">
        <f t="shared" si="1"/>
        <v>20</v>
      </c>
      <c r="X31" s="29">
        <f t="shared" si="1"/>
        <v>31</v>
      </c>
      <c r="Y31" s="29">
        <f t="shared" si="1"/>
        <v>41</v>
      </c>
      <c r="Z31" s="29">
        <f t="shared" si="1"/>
        <v>75</v>
      </c>
      <c r="AA31" s="29">
        <f t="shared" si="1"/>
        <v>96</v>
      </c>
      <c r="AB31" s="29">
        <f t="shared" si="1"/>
        <v>100</v>
      </c>
      <c r="AC31" s="19"/>
      <c r="AD31" s="66" t="s">
        <v>30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96</v>
      </c>
      <c r="W32" s="74">
        <f>U32-W31</f>
        <v>80</v>
      </c>
      <c r="X32" s="74">
        <f>U32-X31</f>
        <v>69</v>
      </c>
      <c r="Y32" s="74">
        <f>U32-Y31</f>
        <v>59</v>
      </c>
      <c r="Z32" s="74">
        <f>U32-Z31</f>
        <v>25</v>
      </c>
      <c r="AA32" s="74">
        <f>U32-AA31</f>
        <v>4</v>
      </c>
      <c r="AB32" s="74">
        <f>U32-AB31</f>
        <v>0</v>
      </c>
      <c r="AC32" s="19"/>
      <c r="AD32" s="19"/>
      <c r="AE32" s="19"/>
      <c r="AF32" s="1"/>
    </row>
    <row r="33" spans="2:30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0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5"/>
      <c r="V34" s="25"/>
      <c r="W34" s="25"/>
      <c r="X34" s="25"/>
      <c r="Y34" s="25"/>
      <c r="Z34" s="25"/>
      <c r="AA34" s="19"/>
      <c r="AB34" s="19"/>
      <c r="AC34" s="19"/>
      <c r="AD34" s="5"/>
    </row>
    <row r="35" spans="2:30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5"/>
      <c r="V35" s="25"/>
      <c r="W35" s="25"/>
      <c r="X35" s="25"/>
      <c r="Y35" s="25"/>
      <c r="Z35" s="25"/>
      <c r="AA35" s="19"/>
      <c r="AB35" s="19"/>
      <c r="AC35" s="19"/>
      <c r="AD35" s="5"/>
    </row>
    <row r="36" spans="2:30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5"/>
      <c r="V36" s="25"/>
      <c r="W36" s="19"/>
      <c r="X36" s="19"/>
      <c r="Y36" s="19"/>
      <c r="Z36" s="19"/>
      <c r="AA36" s="19"/>
      <c r="AB36" s="19"/>
      <c r="AC36" s="19"/>
      <c r="AD36" s="5"/>
    </row>
    <row r="37" spans="2:30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20"/>
      <c r="V37" s="20"/>
      <c r="W37" s="20"/>
      <c r="X37" s="20"/>
      <c r="Y37" s="20"/>
      <c r="Z37" s="20"/>
      <c r="AA37" s="21"/>
      <c r="AB37" s="26"/>
      <c r="AC37" s="19"/>
      <c r="AD37" s="5"/>
    </row>
    <row r="38" spans="2:30" ht="15" customHeight="1" x14ac:dyDescent="0.25">
      <c r="B38" s="18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0" ht="15" customHeight="1" x14ac:dyDescent="0.25">
      <c r="B39" s="18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0" ht="15" customHeight="1" x14ac:dyDescent="0.25">
      <c r="B40" s="18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0" ht="15" customHeight="1" x14ac:dyDescent="0.25">
      <c r="B41" s="18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0" ht="15" customHeight="1" x14ac:dyDescent="0.25">
      <c r="B42" s="18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0" ht="15" customHeight="1" x14ac:dyDescent="0.25">
      <c r="B43" s="18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0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0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0" x14ac:dyDescent="0.25">
      <c r="R46" s="11"/>
    </row>
    <row r="47" spans="2:30" ht="15.75" x14ac:dyDescent="0.25">
      <c r="C47" s="19"/>
      <c r="S47" s="1"/>
      <c r="T47" s="1"/>
      <c r="U47" s="1"/>
      <c r="V47" s="7"/>
      <c r="W47" s="1"/>
      <c r="Z47" s="7"/>
    </row>
    <row r="48" spans="2:30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2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2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2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2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2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2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2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2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2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E18" sqref="AE18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0"/>
      <c r="V2" s="104"/>
      <c r="W2" s="104"/>
      <c r="X2" s="26"/>
      <c r="Y2" s="105"/>
      <c r="Z2" s="104"/>
      <c r="AA2" s="80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3</v>
      </c>
      <c r="W25" s="29">
        <v>13</v>
      </c>
      <c r="X25" s="29">
        <v>8</v>
      </c>
      <c r="Y25" s="29">
        <v>14</v>
      </c>
      <c r="Z25" s="29">
        <v>36</v>
      </c>
      <c r="AA25" s="29">
        <v>22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3</v>
      </c>
      <c r="W26" s="29">
        <f t="shared" si="0"/>
        <v>16</v>
      </c>
      <c r="X26" s="29">
        <f t="shared" si="0"/>
        <v>24</v>
      </c>
      <c r="Y26" s="29">
        <f t="shared" si="0"/>
        <v>38</v>
      </c>
      <c r="Z26" s="29">
        <f t="shared" si="0"/>
        <v>74</v>
      </c>
      <c r="AA26" s="29">
        <f t="shared" si="0"/>
        <v>96</v>
      </c>
      <c r="AB26" s="29">
        <f t="shared" si="0"/>
        <v>100</v>
      </c>
      <c r="AC26" s="19"/>
      <c r="AD26" s="66" t="s">
        <v>31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97</v>
      </c>
      <c r="W27" s="74">
        <f>U27-W26</f>
        <v>84</v>
      </c>
      <c r="X27" s="74">
        <f>U27-X26</f>
        <v>76</v>
      </c>
      <c r="Y27" s="74">
        <f>U27-Y26</f>
        <v>62</v>
      </c>
      <c r="Z27" s="74">
        <f>U27-Z26</f>
        <v>26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3</v>
      </c>
      <c r="W30" s="29">
        <v>14</v>
      </c>
      <c r="X30" s="29">
        <v>8</v>
      </c>
      <c r="Y30" s="29">
        <v>12</v>
      </c>
      <c r="Z30" s="29">
        <v>37</v>
      </c>
      <c r="AA30" s="29">
        <v>20</v>
      </c>
      <c r="AB30" s="29">
        <v>6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3</v>
      </c>
      <c r="W31" s="29">
        <f t="shared" si="1"/>
        <v>17</v>
      </c>
      <c r="X31" s="29">
        <f t="shared" si="1"/>
        <v>25</v>
      </c>
      <c r="Y31" s="29">
        <f t="shared" si="1"/>
        <v>37</v>
      </c>
      <c r="Z31" s="29">
        <f t="shared" si="1"/>
        <v>74</v>
      </c>
      <c r="AA31" s="29">
        <f t="shared" si="1"/>
        <v>94</v>
      </c>
      <c r="AB31" s="29">
        <f t="shared" si="1"/>
        <v>100</v>
      </c>
      <c r="AC31" s="19"/>
      <c r="AD31" s="66" t="s">
        <v>38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97</v>
      </c>
      <c r="W32" s="74">
        <f>U32-W31</f>
        <v>83</v>
      </c>
      <c r="X32" s="74">
        <f>U32-X31</f>
        <v>75</v>
      </c>
      <c r="Y32" s="74">
        <f>U32-Y31</f>
        <v>63</v>
      </c>
      <c r="Z32" s="74">
        <f>U32-Z31</f>
        <v>26</v>
      </c>
      <c r="AA32" s="74">
        <f>U32-AA31</f>
        <v>6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9">
        <v>0</v>
      </c>
      <c r="V35" s="29">
        <v>4</v>
      </c>
      <c r="W35" s="29">
        <v>15</v>
      </c>
      <c r="X35" s="29">
        <v>7</v>
      </c>
      <c r="Y35" s="29">
        <v>9</v>
      </c>
      <c r="Z35" s="29">
        <v>40</v>
      </c>
      <c r="AA35" s="29">
        <v>20</v>
      </c>
      <c r="AB35" s="29">
        <v>5</v>
      </c>
      <c r="AC35" s="19"/>
      <c r="AD35" s="66"/>
      <c r="AE35" s="19"/>
      <c r="AF35" s="1"/>
    </row>
    <row r="36" spans="2:32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9">
        <f>U35</f>
        <v>0</v>
      </c>
      <c r="V36" s="29">
        <f t="shared" ref="V36" si="2">U36+V35</f>
        <v>4</v>
      </c>
      <c r="W36" s="29">
        <f t="shared" ref="W36" si="3">V36+W35</f>
        <v>19</v>
      </c>
      <c r="X36" s="29">
        <f t="shared" ref="X36" si="4">W36+X35</f>
        <v>26</v>
      </c>
      <c r="Y36" s="29">
        <f t="shared" ref="Y36" si="5">X36+Y35</f>
        <v>35</v>
      </c>
      <c r="Z36" s="29">
        <f t="shared" ref="Z36" si="6">Y36+Z35</f>
        <v>75</v>
      </c>
      <c r="AA36" s="29">
        <f t="shared" ref="AA36" si="7">Z36+AA35</f>
        <v>95</v>
      </c>
      <c r="AB36" s="29">
        <f t="shared" ref="AB36" si="8">AA36+AB35</f>
        <v>100</v>
      </c>
      <c r="AC36" s="19"/>
      <c r="AD36" s="66" t="s">
        <v>39</v>
      </c>
      <c r="AE36" s="19"/>
      <c r="AF36" s="1"/>
    </row>
    <row r="37" spans="2:32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73">
        <v>100</v>
      </c>
      <c r="V37" s="74">
        <f>U37-V36</f>
        <v>96</v>
      </c>
      <c r="W37" s="74">
        <f>U37-W36</f>
        <v>81</v>
      </c>
      <c r="X37" s="74">
        <f>U37-X36</f>
        <v>74</v>
      </c>
      <c r="Y37" s="74">
        <f>U37-Y36</f>
        <v>65</v>
      </c>
      <c r="Z37" s="74">
        <f>U37-Z36</f>
        <v>25</v>
      </c>
      <c r="AA37" s="74">
        <f>U37-AA36</f>
        <v>5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9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9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9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9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9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9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9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9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9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U35" sqref="U35:U3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0"/>
      <c r="V2" s="104"/>
      <c r="W2" s="104"/>
      <c r="X2" s="26"/>
      <c r="Y2" s="105"/>
      <c r="Z2" s="104"/>
      <c r="AA2" s="80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</v>
      </c>
      <c r="W25" s="29">
        <v>16</v>
      </c>
      <c r="X25" s="29">
        <v>7</v>
      </c>
      <c r="Y25" s="29">
        <v>10</v>
      </c>
      <c r="Z25" s="29">
        <v>38</v>
      </c>
      <c r="AA25" s="29">
        <v>20</v>
      </c>
      <c r="AB25" s="29">
        <v>5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</v>
      </c>
      <c r="W26" s="29">
        <f t="shared" si="0"/>
        <v>20</v>
      </c>
      <c r="X26" s="29">
        <f t="shared" si="0"/>
        <v>27</v>
      </c>
      <c r="Y26" s="29">
        <f t="shared" si="0"/>
        <v>37</v>
      </c>
      <c r="Z26" s="29">
        <f t="shared" si="0"/>
        <v>75</v>
      </c>
      <c r="AA26" s="29">
        <f t="shared" si="0"/>
        <v>95</v>
      </c>
      <c r="AB26" s="29">
        <f t="shared" si="0"/>
        <v>100</v>
      </c>
      <c r="AC26" s="19"/>
      <c r="AD26" s="66" t="s">
        <v>32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80</v>
      </c>
      <c r="X27" s="74">
        <f>U27-X26</f>
        <v>73</v>
      </c>
      <c r="Y27" s="74">
        <f>U27-Y26</f>
        <v>63</v>
      </c>
      <c r="Z27" s="74">
        <f>U27-Z26</f>
        <v>25</v>
      </c>
      <c r="AA27" s="74">
        <f>U27-AA26</f>
        <v>5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4</v>
      </c>
      <c r="W30" s="29">
        <v>16</v>
      </c>
      <c r="X30" s="29">
        <v>8</v>
      </c>
      <c r="Y30" s="29">
        <v>9</v>
      </c>
      <c r="Z30" s="29">
        <v>38</v>
      </c>
      <c r="AA30" s="29">
        <v>19</v>
      </c>
      <c r="AB30" s="29">
        <v>6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4</v>
      </c>
      <c r="W31" s="29">
        <f t="shared" si="1"/>
        <v>20</v>
      </c>
      <c r="X31" s="29">
        <f t="shared" si="1"/>
        <v>28</v>
      </c>
      <c r="Y31" s="29">
        <f t="shared" si="1"/>
        <v>37</v>
      </c>
      <c r="Z31" s="29">
        <f t="shared" si="1"/>
        <v>75</v>
      </c>
      <c r="AA31" s="29">
        <f t="shared" si="1"/>
        <v>94</v>
      </c>
      <c r="AB31" s="29">
        <f t="shared" si="1"/>
        <v>100</v>
      </c>
      <c r="AC31" s="19"/>
      <c r="AD31" s="66" t="s">
        <v>40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96</v>
      </c>
      <c r="W32" s="74">
        <f>U32-W31</f>
        <v>80</v>
      </c>
      <c r="X32" s="74">
        <f>U32-X31</f>
        <v>72</v>
      </c>
      <c r="Y32" s="74">
        <f>U32-Y31</f>
        <v>63</v>
      </c>
      <c r="Z32" s="74">
        <f>U32-Z31</f>
        <v>25</v>
      </c>
      <c r="AA32" s="74">
        <f>U32-AA31</f>
        <v>6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9">
        <v>0</v>
      </c>
      <c r="V35" s="29">
        <v>5</v>
      </c>
      <c r="W35" s="29">
        <v>14</v>
      </c>
      <c r="X35" s="29">
        <v>7</v>
      </c>
      <c r="Y35" s="29">
        <v>11</v>
      </c>
      <c r="Z35" s="29">
        <v>39</v>
      </c>
      <c r="AA35" s="29">
        <v>19</v>
      </c>
      <c r="AB35" s="29">
        <v>5</v>
      </c>
      <c r="AC35" s="19"/>
      <c r="AD35" s="66"/>
      <c r="AE35" s="19"/>
      <c r="AF35" s="1"/>
    </row>
    <row r="36" spans="2:32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9">
        <f>U35</f>
        <v>0</v>
      </c>
      <c r="V36" s="29">
        <f t="shared" ref="V36:AB36" si="2">U36+V35</f>
        <v>5</v>
      </c>
      <c r="W36" s="29">
        <f t="shared" si="2"/>
        <v>19</v>
      </c>
      <c r="X36" s="29">
        <f t="shared" si="2"/>
        <v>26</v>
      </c>
      <c r="Y36" s="29">
        <f t="shared" si="2"/>
        <v>37</v>
      </c>
      <c r="Z36" s="29">
        <f t="shared" si="2"/>
        <v>76</v>
      </c>
      <c r="AA36" s="29">
        <f t="shared" si="2"/>
        <v>95</v>
      </c>
      <c r="AB36" s="29">
        <f t="shared" si="2"/>
        <v>100</v>
      </c>
      <c r="AC36" s="19"/>
      <c r="AD36" s="66" t="s">
        <v>41</v>
      </c>
      <c r="AE36" s="19"/>
      <c r="AF36" s="1"/>
    </row>
    <row r="37" spans="2:32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73">
        <v>100</v>
      </c>
      <c r="V37" s="74">
        <f>U37-V36</f>
        <v>95</v>
      </c>
      <c r="W37" s="74">
        <f>U37-W36</f>
        <v>81</v>
      </c>
      <c r="X37" s="74">
        <f>U37-X36</f>
        <v>74</v>
      </c>
      <c r="Y37" s="74">
        <f>U37-Y36</f>
        <v>63</v>
      </c>
      <c r="Z37" s="74">
        <f>U37-Z36</f>
        <v>24</v>
      </c>
      <c r="AA37" s="74">
        <f>U37-AA36</f>
        <v>5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7" zoomScale="80" zoomScaleNormal="80" workbookViewId="0">
      <selection activeCell="X43" sqref="X43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2"/>
      <c r="V2" s="104"/>
      <c r="W2" s="104"/>
      <c r="X2" s="26"/>
      <c r="Y2" s="105"/>
      <c r="Z2" s="104"/>
      <c r="AA2" s="82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</v>
      </c>
      <c r="W25" s="29">
        <v>15</v>
      </c>
      <c r="X25" s="29">
        <v>9</v>
      </c>
      <c r="Y25" s="29">
        <v>11</v>
      </c>
      <c r="Z25" s="29">
        <v>37</v>
      </c>
      <c r="AA25" s="29">
        <v>20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</v>
      </c>
      <c r="W26" s="29">
        <f t="shared" si="0"/>
        <v>19</v>
      </c>
      <c r="X26" s="29">
        <f t="shared" si="0"/>
        <v>28</v>
      </c>
      <c r="Y26" s="29">
        <f t="shared" si="0"/>
        <v>39</v>
      </c>
      <c r="Z26" s="29">
        <f t="shared" si="0"/>
        <v>76</v>
      </c>
      <c r="AA26" s="29">
        <f t="shared" si="0"/>
        <v>96</v>
      </c>
      <c r="AB26" s="29">
        <f t="shared" si="0"/>
        <v>100</v>
      </c>
      <c r="AC26" s="19"/>
      <c r="AD26" s="66" t="s">
        <v>33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81</v>
      </c>
      <c r="X27" s="74">
        <f>U27-X26</f>
        <v>72</v>
      </c>
      <c r="Y27" s="74">
        <f>U27-Y26</f>
        <v>61</v>
      </c>
      <c r="Z27" s="74">
        <f>U27-Z26</f>
        <v>24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3</v>
      </c>
      <c r="W30" s="29">
        <v>15</v>
      </c>
      <c r="X30" s="29">
        <v>9</v>
      </c>
      <c r="Y30" s="29">
        <v>10</v>
      </c>
      <c r="Z30" s="29">
        <v>37</v>
      </c>
      <c r="AA30" s="29">
        <v>20</v>
      </c>
      <c r="AB30" s="29">
        <v>6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3</v>
      </c>
      <c r="W31" s="29">
        <f t="shared" si="1"/>
        <v>18</v>
      </c>
      <c r="X31" s="29">
        <f t="shared" si="1"/>
        <v>27</v>
      </c>
      <c r="Y31" s="29">
        <f t="shared" si="1"/>
        <v>37</v>
      </c>
      <c r="Z31" s="29">
        <f t="shared" si="1"/>
        <v>74</v>
      </c>
      <c r="AA31" s="29">
        <f t="shared" si="1"/>
        <v>94</v>
      </c>
      <c r="AB31" s="29">
        <f t="shared" si="1"/>
        <v>100</v>
      </c>
      <c r="AC31" s="19"/>
      <c r="AD31" s="66" t="s">
        <v>42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97</v>
      </c>
      <c r="W32" s="74">
        <f>U32-W31</f>
        <v>82</v>
      </c>
      <c r="X32" s="74">
        <f>U32-X31</f>
        <v>73</v>
      </c>
      <c r="Y32" s="74">
        <f>U32-Y31</f>
        <v>63</v>
      </c>
      <c r="Z32" s="74">
        <f>U32-Z31</f>
        <v>26</v>
      </c>
      <c r="AA32" s="74">
        <f>U32-AA31</f>
        <v>6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9">
        <v>0</v>
      </c>
      <c r="V35" s="29">
        <v>3</v>
      </c>
      <c r="W35" s="29">
        <v>14</v>
      </c>
      <c r="X35" s="29">
        <v>9</v>
      </c>
      <c r="Y35" s="29">
        <v>15</v>
      </c>
      <c r="Z35" s="29">
        <v>34</v>
      </c>
      <c r="AA35" s="29">
        <v>19</v>
      </c>
      <c r="AB35" s="29">
        <v>6</v>
      </c>
      <c r="AC35" s="19"/>
      <c r="AD35" s="66"/>
      <c r="AE35" s="19"/>
      <c r="AF35" s="1"/>
    </row>
    <row r="36" spans="2:32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9">
        <f>U35</f>
        <v>0</v>
      </c>
      <c r="V36" s="29">
        <f t="shared" ref="V36:AB36" si="2">U36+V35</f>
        <v>3</v>
      </c>
      <c r="W36" s="29">
        <f t="shared" si="2"/>
        <v>17</v>
      </c>
      <c r="X36" s="29">
        <f t="shared" si="2"/>
        <v>26</v>
      </c>
      <c r="Y36" s="29">
        <f t="shared" si="2"/>
        <v>41</v>
      </c>
      <c r="Z36" s="29">
        <f t="shared" si="2"/>
        <v>75</v>
      </c>
      <c r="AA36" s="29">
        <f t="shared" si="2"/>
        <v>94</v>
      </c>
      <c r="AB36" s="29">
        <f t="shared" si="2"/>
        <v>100</v>
      </c>
      <c r="AC36" s="19"/>
      <c r="AD36" s="66" t="s">
        <v>43</v>
      </c>
      <c r="AE36" s="19"/>
      <c r="AF36" s="1"/>
    </row>
    <row r="37" spans="2:32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73">
        <v>100</v>
      </c>
      <c r="V37" s="74">
        <f>U37-V36</f>
        <v>97</v>
      </c>
      <c r="W37" s="74">
        <f>U37-W36</f>
        <v>83</v>
      </c>
      <c r="X37" s="74">
        <f>U37-X36</f>
        <v>74</v>
      </c>
      <c r="Y37" s="74">
        <f>U37-Y36</f>
        <v>59</v>
      </c>
      <c r="Z37" s="74">
        <f>U37-Z36</f>
        <v>25</v>
      </c>
      <c r="AA37" s="74">
        <f>U37-AA36</f>
        <v>6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Y25" sqref="Y25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4"/>
      <c r="V2" s="104"/>
      <c r="W2" s="104"/>
      <c r="X2" s="26"/>
      <c r="Y2" s="105"/>
      <c r="Z2" s="104"/>
      <c r="AA2" s="84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3</v>
      </c>
      <c r="W25" s="29">
        <v>14</v>
      </c>
      <c r="X25" s="29">
        <v>8</v>
      </c>
      <c r="Y25" s="29">
        <v>12</v>
      </c>
      <c r="Z25" s="29">
        <v>38</v>
      </c>
      <c r="AA25" s="29">
        <v>21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3</v>
      </c>
      <c r="W26" s="29">
        <f t="shared" si="0"/>
        <v>17</v>
      </c>
      <c r="X26" s="29">
        <f t="shared" si="0"/>
        <v>25</v>
      </c>
      <c r="Y26" s="29">
        <f t="shared" si="0"/>
        <v>37</v>
      </c>
      <c r="Z26" s="29">
        <f t="shared" si="0"/>
        <v>75</v>
      </c>
      <c r="AA26" s="29">
        <f t="shared" si="0"/>
        <v>96</v>
      </c>
      <c r="AB26" s="29">
        <f t="shared" si="0"/>
        <v>100</v>
      </c>
      <c r="AC26" s="19"/>
      <c r="AD26" s="66" t="s">
        <v>34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97</v>
      </c>
      <c r="W27" s="74">
        <f>U27-W26</f>
        <v>83</v>
      </c>
      <c r="X27" s="74">
        <f>U27-X26</f>
        <v>75</v>
      </c>
      <c r="Y27" s="74">
        <f>U27-Y26</f>
        <v>63</v>
      </c>
      <c r="Z27" s="74">
        <f>U27-Z26</f>
        <v>25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4</v>
      </c>
      <c r="W30" s="29">
        <v>15</v>
      </c>
      <c r="X30" s="29">
        <v>7</v>
      </c>
      <c r="Y30" s="29">
        <v>11</v>
      </c>
      <c r="Z30" s="29">
        <v>37</v>
      </c>
      <c r="AA30" s="29">
        <v>20</v>
      </c>
      <c r="AB30" s="29">
        <v>6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4</v>
      </c>
      <c r="W31" s="29">
        <f t="shared" si="1"/>
        <v>19</v>
      </c>
      <c r="X31" s="29">
        <f t="shared" si="1"/>
        <v>26</v>
      </c>
      <c r="Y31" s="29">
        <f t="shared" si="1"/>
        <v>37</v>
      </c>
      <c r="Z31" s="29">
        <f t="shared" si="1"/>
        <v>74</v>
      </c>
      <c r="AA31" s="29">
        <f t="shared" si="1"/>
        <v>94</v>
      </c>
      <c r="AB31" s="29">
        <f t="shared" si="1"/>
        <v>100</v>
      </c>
      <c r="AC31" s="19"/>
      <c r="AD31" s="66" t="s">
        <v>44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96</v>
      </c>
      <c r="W32" s="74">
        <f>U32-W31</f>
        <v>81</v>
      </c>
      <c r="X32" s="74">
        <f>U32-X31</f>
        <v>74</v>
      </c>
      <c r="Y32" s="74">
        <f>U32-Y31</f>
        <v>63</v>
      </c>
      <c r="Z32" s="74">
        <f>U32-Z31</f>
        <v>26</v>
      </c>
      <c r="AA32" s="74">
        <f>U32-AA31</f>
        <v>6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9">
        <v>0</v>
      </c>
      <c r="V35" s="29">
        <v>4</v>
      </c>
      <c r="W35" s="29">
        <v>16</v>
      </c>
      <c r="X35" s="29">
        <v>7</v>
      </c>
      <c r="Y35" s="29">
        <v>15</v>
      </c>
      <c r="Z35" s="29">
        <v>32</v>
      </c>
      <c r="AA35" s="29">
        <v>20</v>
      </c>
      <c r="AB35" s="29">
        <v>6</v>
      </c>
      <c r="AC35" s="19"/>
      <c r="AD35" s="66"/>
      <c r="AE35" s="19"/>
      <c r="AF35" s="1"/>
    </row>
    <row r="36" spans="2:32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9">
        <f>U35</f>
        <v>0</v>
      </c>
      <c r="V36" s="29">
        <f t="shared" ref="V36:AB36" si="2">U36+V35</f>
        <v>4</v>
      </c>
      <c r="W36" s="29">
        <f t="shared" si="2"/>
        <v>20</v>
      </c>
      <c r="X36" s="29">
        <f t="shared" si="2"/>
        <v>27</v>
      </c>
      <c r="Y36" s="29">
        <f t="shared" si="2"/>
        <v>42</v>
      </c>
      <c r="Z36" s="29">
        <f t="shared" si="2"/>
        <v>74</v>
      </c>
      <c r="AA36" s="29">
        <f t="shared" si="2"/>
        <v>94</v>
      </c>
      <c r="AB36" s="29">
        <f t="shared" si="2"/>
        <v>100</v>
      </c>
      <c r="AC36" s="19"/>
      <c r="AD36" s="66" t="s">
        <v>45</v>
      </c>
      <c r="AE36" s="19"/>
      <c r="AF36" s="1"/>
    </row>
    <row r="37" spans="2:32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73">
        <v>100</v>
      </c>
      <c r="V37" s="74">
        <f>U37-V36</f>
        <v>96</v>
      </c>
      <c r="W37" s="74">
        <f>U37-W36</f>
        <v>80</v>
      </c>
      <c r="X37" s="74">
        <f>U37-X36</f>
        <v>73</v>
      </c>
      <c r="Y37" s="74">
        <f>U37-Y36</f>
        <v>58</v>
      </c>
      <c r="Z37" s="74">
        <f>U37-Z36</f>
        <v>26</v>
      </c>
      <c r="AA37" s="74">
        <f>U37-AA36</f>
        <v>6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A15" sqref="AA15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4"/>
      <c r="V2" s="104"/>
      <c r="W2" s="104"/>
      <c r="X2" s="26"/>
      <c r="Y2" s="105"/>
      <c r="Z2" s="104"/>
      <c r="AA2" s="84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</v>
      </c>
      <c r="W25" s="29">
        <v>15</v>
      </c>
      <c r="X25" s="29">
        <v>7</v>
      </c>
      <c r="Y25" s="29">
        <v>11</v>
      </c>
      <c r="Z25" s="29">
        <v>39</v>
      </c>
      <c r="AA25" s="29">
        <v>20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</v>
      </c>
      <c r="W26" s="29">
        <f t="shared" si="0"/>
        <v>19</v>
      </c>
      <c r="X26" s="29">
        <f t="shared" si="0"/>
        <v>26</v>
      </c>
      <c r="Y26" s="29">
        <f t="shared" si="0"/>
        <v>37</v>
      </c>
      <c r="Z26" s="29">
        <f t="shared" si="0"/>
        <v>76</v>
      </c>
      <c r="AA26" s="29">
        <f t="shared" si="0"/>
        <v>96</v>
      </c>
      <c r="AB26" s="29">
        <f t="shared" si="0"/>
        <v>100</v>
      </c>
      <c r="AC26" s="19"/>
      <c r="AD26" s="66" t="s">
        <v>35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96</v>
      </c>
      <c r="W27" s="74">
        <f>U27-W26</f>
        <v>81</v>
      </c>
      <c r="X27" s="74">
        <f>U27-X26</f>
        <v>74</v>
      </c>
      <c r="Y27" s="74">
        <f>U27-Y26</f>
        <v>63</v>
      </c>
      <c r="Z27" s="74">
        <f>U27-Z26</f>
        <v>24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5</v>
      </c>
      <c r="W30" s="29">
        <v>13</v>
      </c>
      <c r="X30" s="29">
        <v>6</v>
      </c>
      <c r="Y30" s="29">
        <v>13</v>
      </c>
      <c r="Z30" s="29">
        <v>36</v>
      </c>
      <c r="AA30" s="29">
        <v>22</v>
      </c>
      <c r="AB30" s="29">
        <v>5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5</v>
      </c>
      <c r="W31" s="29">
        <f t="shared" si="1"/>
        <v>18</v>
      </c>
      <c r="X31" s="29">
        <f t="shared" si="1"/>
        <v>24</v>
      </c>
      <c r="Y31" s="29">
        <f t="shared" si="1"/>
        <v>37</v>
      </c>
      <c r="Z31" s="29">
        <f t="shared" si="1"/>
        <v>73</v>
      </c>
      <c r="AA31" s="29">
        <f t="shared" si="1"/>
        <v>95</v>
      </c>
      <c r="AB31" s="29">
        <f t="shared" si="1"/>
        <v>100</v>
      </c>
      <c r="AC31" s="19"/>
      <c r="AD31" s="66" t="s">
        <v>46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95</v>
      </c>
      <c r="W32" s="74">
        <f>U32-W31</f>
        <v>82</v>
      </c>
      <c r="X32" s="74">
        <f>U32-X31</f>
        <v>76</v>
      </c>
      <c r="Y32" s="74">
        <f>U32-Y31</f>
        <v>63</v>
      </c>
      <c r="Z32" s="74">
        <f>U32-Z31</f>
        <v>27</v>
      </c>
      <c r="AA32" s="74">
        <f>U32-AA31</f>
        <v>5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9">
        <v>0</v>
      </c>
      <c r="V35" s="29">
        <v>4</v>
      </c>
      <c r="W35" s="29">
        <v>16</v>
      </c>
      <c r="X35" s="29">
        <v>8</v>
      </c>
      <c r="Y35" s="29">
        <v>14</v>
      </c>
      <c r="Z35" s="29">
        <v>33</v>
      </c>
      <c r="AA35" s="29">
        <v>20</v>
      </c>
      <c r="AB35" s="29">
        <v>5</v>
      </c>
      <c r="AC35" s="19"/>
      <c r="AD35" s="66"/>
      <c r="AE35" s="19"/>
      <c r="AF35" s="1"/>
    </row>
    <row r="36" spans="2:32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9">
        <f>U35</f>
        <v>0</v>
      </c>
      <c r="V36" s="29">
        <f t="shared" ref="V36:AB36" si="2">U36+V35</f>
        <v>4</v>
      </c>
      <c r="W36" s="29">
        <f t="shared" si="2"/>
        <v>20</v>
      </c>
      <c r="X36" s="29">
        <f t="shared" si="2"/>
        <v>28</v>
      </c>
      <c r="Y36" s="29">
        <f t="shared" si="2"/>
        <v>42</v>
      </c>
      <c r="Z36" s="29">
        <f t="shared" si="2"/>
        <v>75</v>
      </c>
      <c r="AA36" s="29">
        <f t="shared" si="2"/>
        <v>95</v>
      </c>
      <c r="AB36" s="29">
        <f t="shared" si="2"/>
        <v>100</v>
      </c>
      <c r="AC36" s="19"/>
      <c r="AD36" s="66" t="s">
        <v>47</v>
      </c>
      <c r="AE36" s="19"/>
      <c r="AF36" s="1"/>
    </row>
    <row r="37" spans="2:32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73">
        <v>100</v>
      </c>
      <c r="V37" s="74">
        <f>U37-V36</f>
        <v>96</v>
      </c>
      <c r="W37" s="74">
        <f>U37-W36</f>
        <v>80</v>
      </c>
      <c r="X37" s="74">
        <f>U37-X36</f>
        <v>72</v>
      </c>
      <c r="Y37" s="74">
        <f>U37-Y36</f>
        <v>58</v>
      </c>
      <c r="Z37" s="74">
        <f>U37-Z36</f>
        <v>25</v>
      </c>
      <c r="AA37" s="74">
        <f>U37-AA36</f>
        <v>5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A16" sqref="AA1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6"/>
      <c r="V2" s="104"/>
      <c r="W2" s="104"/>
      <c r="X2" s="26"/>
      <c r="Y2" s="105"/>
      <c r="Z2" s="104"/>
      <c r="AA2" s="86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5</v>
      </c>
      <c r="W25" s="29">
        <v>15</v>
      </c>
      <c r="X25" s="29">
        <v>7</v>
      </c>
      <c r="Y25" s="29">
        <v>12</v>
      </c>
      <c r="Z25" s="29">
        <v>34</v>
      </c>
      <c r="AA25" s="29">
        <v>24</v>
      </c>
      <c r="AB25" s="29">
        <v>3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5</v>
      </c>
      <c r="W26" s="29">
        <f t="shared" si="0"/>
        <v>20</v>
      </c>
      <c r="X26" s="29">
        <f t="shared" si="0"/>
        <v>27</v>
      </c>
      <c r="Y26" s="29">
        <f t="shared" si="0"/>
        <v>39</v>
      </c>
      <c r="Z26" s="29">
        <f t="shared" si="0"/>
        <v>73</v>
      </c>
      <c r="AA26" s="29">
        <f t="shared" si="0"/>
        <v>97</v>
      </c>
      <c r="AB26" s="29">
        <f t="shared" si="0"/>
        <v>100</v>
      </c>
      <c r="AC26" s="19"/>
      <c r="AD26" s="66" t="s">
        <v>36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95</v>
      </c>
      <c r="W27" s="74">
        <f>U27-W26</f>
        <v>80</v>
      </c>
      <c r="X27" s="74">
        <f>U27-X26</f>
        <v>73</v>
      </c>
      <c r="Y27" s="74">
        <f>U27-Y26</f>
        <v>61</v>
      </c>
      <c r="Z27" s="74">
        <f>U27-Z26</f>
        <v>27</v>
      </c>
      <c r="AA27" s="74">
        <f>U27-AA26</f>
        <v>3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6</v>
      </c>
      <c r="W30" s="29">
        <v>13</v>
      </c>
      <c r="X30" s="29">
        <v>9</v>
      </c>
      <c r="Y30" s="29">
        <v>13</v>
      </c>
      <c r="Z30" s="29">
        <v>34</v>
      </c>
      <c r="AA30" s="29">
        <v>22</v>
      </c>
      <c r="AB30" s="29">
        <v>3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6</v>
      </c>
      <c r="W31" s="29">
        <f t="shared" si="1"/>
        <v>19</v>
      </c>
      <c r="X31" s="29">
        <f t="shared" si="1"/>
        <v>28</v>
      </c>
      <c r="Y31" s="29">
        <f t="shared" si="1"/>
        <v>41</v>
      </c>
      <c r="Z31" s="29">
        <f t="shared" si="1"/>
        <v>75</v>
      </c>
      <c r="AA31" s="29">
        <f t="shared" si="1"/>
        <v>97</v>
      </c>
      <c r="AB31" s="29">
        <f t="shared" si="1"/>
        <v>100</v>
      </c>
      <c r="AC31" s="19"/>
      <c r="AD31" s="66" t="s">
        <v>48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94</v>
      </c>
      <c r="W32" s="74">
        <f>U32-W31</f>
        <v>81</v>
      </c>
      <c r="X32" s="74">
        <f>U32-X31</f>
        <v>72</v>
      </c>
      <c r="Y32" s="74">
        <f>U32-Y31</f>
        <v>59</v>
      </c>
      <c r="Z32" s="74">
        <f>U32-Z31</f>
        <v>25</v>
      </c>
      <c r="AA32" s="74">
        <f>U32-AA31</f>
        <v>3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9">
        <v>0</v>
      </c>
      <c r="V35" s="29">
        <v>6</v>
      </c>
      <c r="W35" s="29">
        <v>14</v>
      </c>
      <c r="X35" s="29">
        <v>7</v>
      </c>
      <c r="Y35" s="29">
        <v>10</v>
      </c>
      <c r="Z35" s="29">
        <v>37</v>
      </c>
      <c r="AA35" s="29">
        <v>22</v>
      </c>
      <c r="AB35" s="29">
        <v>4</v>
      </c>
      <c r="AC35" s="19"/>
      <c r="AD35" s="66"/>
      <c r="AE35" s="19"/>
      <c r="AF35" s="1"/>
    </row>
    <row r="36" spans="2:32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9">
        <f>U35</f>
        <v>0</v>
      </c>
      <c r="V36" s="29">
        <f t="shared" ref="V36:AB36" si="2">U36+V35</f>
        <v>6</v>
      </c>
      <c r="W36" s="29">
        <f t="shared" si="2"/>
        <v>20</v>
      </c>
      <c r="X36" s="29">
        <f t="shared" si="2"/>
        <v>27</v>
      </c>
      <c r="Y36" s="29">
        <f t="shared" si="2"/>
        <v>37</v>
      </c>
      <c r="Z36" s="29">
        <f t="shared" si="2"/>
        <v>74</v>
      </c>
      <c r="AA36" s="29">
        <f t="shared" si="2"/>
        <v>96</v>
      </c>
      <c r="AB36" s="29">
        <f t="shared" si="2"/>
        <v>100</v>
      </c>
      <c r="AC36" s="19"/>
      <c r="AD36" s="66" t="s">
        <v>49</v>
      </c>
      <c r="AE36" s="19"/>
      <c r="AF36" s="1"/>
    </row>
    <row r="37" spans="2:32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73">
        <v>100</v>
      </c>
      <c r="V37" s="74">
        <f>U37-V36</f>
        <v>94</v>
      </c>
      <c r="W37" s="74">
        <f>U37-W36</f>
        <v>80</v>
      </c>
      <c r="X37" s="74">
        <f>U37-X36</f>
        <v>73</v>
      </c>
      <c r="Y37" s="74">
        <f>U37-Y36</f>
        <v>63</v>
      </c>
      <c r="Z37" s="74">
        <f>U37-Z36</f>
        <v>26</v>
      </c>
      <c r="AA37" s="74">
        <f>U37-AA36</f>
        <v>4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A16" sqref="AA16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6"/>
      <c r="V2" s="104"/>
      <c r="W2" s="104"/>
      <c r="X2" s="26"/>
      <c r="Y2" s="105"/>
      <c r="Z2" s="104"/>
      <c r="AA2" s="86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5</v>
      </c>
      <c r="W25" s="29">
        <v>15</v>
      </c>
      <c r="X25" s="29">
        <v>7</v>
      </c>
      <c r="Y25" s="29">
        <v>10</v>
      </c>
      <c r="Z25" s="29">
        <v>39</v>
      </c>
      <c r="AA25" s="29">
        <v>20</v>
      </c>
      <c r="AB25" s="29">
        <v>4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5</v>
      </c>
      <c r="W26" s="29">
        <f t="shared" si="0"/>
        <v>20</v>
      </c>
      <c r="X26" s="29">
        <f t="shared" si="0"/>
        <v>27</v>
      </c>
      <c r="Y26" s="29">
        <f t="shared" si="0"/>
        <v>37</v>
      </c>
      <c r="Z26" s="29">
        <f t="shared" si="0"/>
        <v>76</v>
      </c>
      <c r="AA26" s="29">
        <f t="shared" si="0"/>
        <v>96</v>
      </c>
      <c r="AB26" s="29">
        <f t="shared" si="0"/>
        <v>100</v>
      </c>
      <c r="AC26" s="19"/>
      <c r="AD26" s="66" t="s">
        <v>37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95</v>
      </c>
      <c r="W27" s="74">
        <f>U27-W26</f>
        <v>80</v>
      </c>
      <c r="X27" s="74">
        <f>U27-X26</f>
        <v>73</v>
      </c>
      <c r="Y27" s="74">
        <f>U27-Y26</f>
        <v>63</v>
      </c>
      <c r="Z27" s="74">
        <f>U27-Z26</f>
        <v>24</v>
      </c>
      <c r="AA27" s="74">
        <f>U27-AA26</f>
        <v>4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4</v>
      </c>
      <c r="W30" s="29">
        <v>16</v>
      </c>
      <c r="X30" s="29">
        <v>8</v>
      </c>
      <c r="Y30" s="29">
        <v>9</v>
      </c>
      <c r="Z30" s="29">
        <v>38</v>
      </c>
      <c r="AA30" s="29">
        <v>21</v>
      </c>
      <c r="AB30" s="29">
        <v>4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4</v>
      </c>
      <c r="W31" s="29">
        <f t="shared" si="1"/>
        <v>20</v>
      </c>
      <c r="X31" s="29">
        <f t="shared" si="1"/>
        <v>28</v>
      </c>
      <c r="Y31" s="29">
        <f t="shared" si="1"/>
        <v>37</v>
      </c>
      <c r="Z31" s="29">
        <f t="shared" si="1"/>
        <v>75</v>
      </c>
      <c r="AA31" s="29">
        <f t="shared" si="1"/>
        <v>96</v>
      </c>
      <c r="AB31" s="29">
        <f t="shared" si="1"/>
        <v>100</v>
      </c>
      <c r="AC31" s="19"/>
      <c r="AD31" s="66" t="s">
        <v>50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96</v>
      </c>
      <c r="W32" s="74">
        <f>U32-W31</f>
        <v>80</v>
      </c>
      <c r="X32" s="74">
        <f>U32-X31</f>
        <v>72</v>
      </c>
      <c r="Y32" s="74">
        <f>U32-Y31</f>
        <v>63</v>
      </c>
      <c r="Z32" s="74">
        <f>U32-Z31</f>
        <v>25</v>
      </c>
      <c r="AA32" s="74">
        <f>U32-AA31</f>
        <v>4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9">
        <v>0</v>
      </c>
      <c r="V35" s="29">
        <v>4</v>
      </c>
      <c r="W35" s="29">
        <v>15</v>
      </c>
      <c r="X35" s="29">
        <v>9</v>
      </c>
      <c r="Y35" s="29">
        <v>12</v>
      </c>
      <c r="Z35" s="29">
        <v>35</v>
      </c>
      <c r="AA35" s="29">
        <v>20</v>
      </c>
      <c r="AB35" s="29">
        <v>5</v>
      </c>
      <c r="AC35" s="19"/>
      <c r="AD35" s="66"/>
      <c r="AE35" s="19"/>
      <c r="AF35" s="1"/>
    </row>
    <row r="36" spans="2:32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9">
        <f>U35</f>
        <v>0</v>
      </c>
      <c r="V36" s="29">
        <f t="shared" ref="V36:AB36" si="2">U36+V35</f>
        <v>4</v>
      </c>
      <c r="W36" s="29">
        <f t="shared" si="2"/>
        <v>19</v>
      </c>
      <c r="X36" s="29">
        <f t="shared" si="2"/>
        <v>28</v>
      </c>
      <c r="Y36" s="29">
        <f t="shared" si="2"/>
        <v>40</v>
      </c>
      <c r="Z36" s="29">
        <f t="shared" si="2"/>
        <v>75</v>
      </c>
      <c r="AA36" s="29">
        <f t="shared" si="2"/>
        <v>95</v>
      </c>
      <c r="AB36" s="29">
        <f t="shared" si="2"/>
        <v>100</v>
      </c>
      <c r="AC36" s="19"/>
      <c r="AD36" s="66" t="s">
        <v>51</v>
      </c>
      <c r="AE36" s="19"/>
      <c r="AF36" s="1"/>
    </row>
    <row r="37" spans="2:32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73">
        <v>100</v>
      </c>
      <c r="V37" s="74">
        <f>U37-V36</f>
        <v>96</v>
      </c>
      <c r="W37" s="74">
        <f>U37-W36</f>
        <v>81</v>
      </c>
      <c r="X37" s="74">
        <f>U37-X36</f>
        <v>72</v>
      </c>
      <c r="Y37" s="74">
        <f>U37-Y36</f>
        <v>60</v>
      </c>
      <c r="Z37" s="74">
        <f>U37-Z36</f>
        <v>25</v>
      </c>
      <c r="AA37" s="74">
        <f>U37-AA36</f>
        <v>5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7"/>
  <sheetViews>
    <sheetView topLeftCell="B1" zoomScale="80" zoomScaleNormal="80" workbookViewId="0">
      <selection activeCell="AD40" sqref="AD40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3" customWidth="1"/>
    <col min="19" max="19" width="9.85546875" customWidth="1"/>
    <col min="20" max="20" width="10.5703125" customWidth="1"/>
    <col min="21" max="21" width="10.5703125" bestFit="1" customWidth="1"/>
    <col min="22" max="22" width="14.7109375" customWidth="1"/>
    <col min="23" max="23" width="9.5703125" customWidth="1"/>
    <col min="24" max="24" width="10.85546875" customWidth="1"/>
    <col min="25" max="25" width="8.7109375" customWidth="1"/>
    <col min="26" max="26" width="14.85546875" customWidth="1"/>
    <col min="27" max="27" width="10.28515625" customWidth="1"/>
    <col min="28" max="28" width="10.85546875" customWidth="1"/>
    <col min="29" max="29" width="15.5703125" customWidth="1"/>
    <col min="30" max="30" width="9.7109375" customWidth="1"/>
    <col min="33" max="34" width="5.7109375" customWidth="1"/>
  </cols>
  <sheetData>
    <row r="1" spans="2:32" ht="14.2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42"/>
      <c r="Q1" s="19"/>
      <c r="R1" s="43"/>
      <c r="S1" s="43"/>
      <c r="T1" s="43"/>
      <c r="U1" s="19"/>
      <c r="V1" s="43"/>
      <c r="W1" s="43"/>
      <c r="X1" s="43"/>
      <c r="Y1" s="43"/>
      <c r="Z1" s="43"/>
      <c r="AA1" s="43"/>
      <c r="AB1" s="43"/>
      <c r="AC1" s="43"/>
      <c r="AD1" s="2"/>
    </row>
    <row r="2" spans="2:32" ht="15" customHeight="1" x14ac:dyDescent="0.2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42"/>
      <c r="Q2" s="19"/>
      <c r="R2" s="19"/>
      <c r="S2" s="19"/>
      <c r="T2" s="26"/>
      <c r="U2" s="88"/>
      <c r="V2" s="104"/>
      <c r="W2" s="104"/>
      <c r="X2" s="26"/>
      <c r="Y2" s="105"/>
      <c r="Z2" s="104"/>
      <c r="AA2" s="88"/>
      <c r="AB2" s="19"/>
      <c r="AC2" s="19"/>
    </row>
    <row r="3" spans="2:32" ht="42" customHeight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42"/>
      <c r="Q3" s="19"/>
      <c r="R3" s="19"/>
      <c r="S3" s="19"/>
      <c r="T3" s="19"/>
      <c r="U3" s="45"/>
      <c r="V3" s="46"/>
      <c r="W3" s="46"/>
      <c r="X3" s="26"/>
      <c r="Y3" s="46"/>
      <c r="Z3" s="46"/>
      <c r="AA3" s="46"/>
      <c r="AB3" s="19"/>
      <c r="AC3" s="19"/>
      <c r="AD3" s="106" t="s">
        <v>11</v>
      </c>
      <c r="AE3" s="107"/>
      <c r="AF3" s="108"/>
    </row>
    <row r="4" spans="2:32" ht="30" customHeight="1" x14ac:dyDescent="0.25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2"/>
      <c r="Q4" s="19"/>
      <c r="R4" s="42"/>
      <c r="S4" s="109" t="s">
        <v>2</v>
      </c>
      <c r="T4" s="109"/>
      <c r="U4" s="109"/>
      <c r="V4" s="109"/>
      <c r="W4" s="109"/>
      <c r="X4" s="109"/>
      <c r="Y4" s="109"/>
      <c r="Z4" s="109"/>
      <c r="AA4" s="109"/>
      <c r="AB4" s="109"/>
      <c r="AC4" s="46"/>
      <c r="AD4" s="32" t="s">
        <v>12</v>
      </c>
      <c r="AE4" s="33" t="s">
        <v>1</v>
      </c>
      <c r="AF4" s="33" t="s">
        <v>0</v>
      </c>
    </row>
    <row r="5" spans="2:32" ht="15.75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42"/>
      <c r="Q5" s="19"/>
      <c r="R5" s="42"/>
      <c r="S5" s="47"/>
      <c r="T5" s="47"/>
      <c r="U5" s="47">
        <v>10</v>
      </c>
      <c r="V5" s="48">
        <v>5</v>
      </c>
      <c r="W5" s="48">
        <v>2</v>
      </c>
      <c r="X5" s="48">
        <v>1</v>
      </c>
      <c r="Y5" s="48">
        <v>0.5</v>
      </c>
      <c r="Z5" s="48">
        <v>0.25</v>
      </c>
      <c r="AA5" s="49">
        <v>0.1</v>
      </c>
      <c r="AB5" s="49">
        <v>0.05</v>
      </c>
      <c r="AC5" s="50"/>
      <c r="AD5" s="67">
        <v>0.05</v>
      </c>
      <c r="AE5" s="68">
        <v>0</v>
      </c>
      <c r="AF5" s="68">
        <v>0</v>
      </c>
    </row>
    <row r="6" spans="2:32" ht="15.75" x14ac:dyDescent="0.25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42"/>
      <c r="Q6" s="19"/>
      <c r="R6" s="42"/>
      <c r="S6" s="51"/>
      <c r="T6" s="51"/>
      <c r="U6" s="51"/>
      <c r="V6" s="52"/>
      <c r="W6" s="52"/>
      <c r="X6" s="52"/>
      <c r="Y6" s="52"/>
      <c r="Z6" s="52"/>
      <c r="AA6" s="52"/>
      <c r="AB6" s="52"/>
      <c r="AC6" s="53"/>
      <c r="AD6" s="67">
        <v>0.1</v>
      </c>
      <c r="AE6" s="69">
        <v>6</v>
      </c>
      <c r="AF6" s="69">
        <v>0</v>
      </c>
    </row>
    <row r="7" spans="2:32" ht="15.75" x14ac:dyDescent="0.25"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42"/>
      <c r="Q7" s="19"/>
      <c r="R7" s="42"/>
      <c r="S7" s="51"/>
      <c r="T7" s="51"/>
      <c r="U7" s="51"/>
      <c r="V7" s="52"/>
      <c r="W7" s="52"/>
      <c r="X7" s="52"/>
      <c r="Y7" s="52"/>
      <c r="Z7" s="52"/>
      <c r="AA7" s="52"/>
      <c r="AB7" s="52"/>
      <c r="AC7" s="53"/>
      <c r="AD7" s="67">
        <v>0.13</v>
      </c>
      <c r="AE7" s="69">
        <v>12</v>
      </c>
      <c r="AF7" s="69">
        <v>0</v>
      </c>
    </row>
    <row r="8" spans="2:32" ht="15.75" x14ac:dyDescent="0.2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42"/>
      <c r="Q8" s="19"/>
      <c r="R8" s="42"/>
      <c r="S8" s="51"/>
      <c r="T8" s="51"/>
      <c r="U8" s="51"/>
      <c r="V8" s="52"/>
      <c r="W8" s="52"/>
      <c r="X8" s="52"/>
      <c r="Y8" s="52"/>
      <c r="Z8" s="52"/>
      <c r="AA8" s="52"/>
      <c r="AB8" s="52"/>
      <c r="AC8" s="53"/>
      <c r="AD8" s="70">
        <v>0.25</v>
      </c>
      <c r="AE8" s="69">
        <v>36</v>
      </c>
      <c r="AF8" s="69">
        <v>25</v>
      </c>
    </row>
    <row r="9" spans="2:32" ht="15.75" x14ac:dyDescent="0.25"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42"/>
      <c r="Q9" s="19"/>
      <c r="R9" s="42"/>
      <c r="S9" s="51"/>
      <c r="T9" s="51"/>
      <c r="U9" s="51"/>
      <c r="V9" s="54"/>
      <c r="W9" s="54"/>
      <c r="X9" s="54"/>
      <c r="Y9" s="54"/>
      <c r="Z9" s="54"/>
      <c r="AA9" s="54"/>
      <c r="AB9" s="54"/>
      <c r="AC9" s="53"/>
      <c r="AD9" s="67">
        <v>0.5</v>
      </c>
      <c r="AE9" s="69">
        <v>63</v>
      </c>
      <c r="AF9" s="69">
        <v>50</v>
      </c>
    </row>
    <row r="10" spans="2:32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  <c r="AB10" s="19"/>
      <c r="AC10" s="19"/>
      <c r="AD10" s="67">
        <v>1</v>
      </c>
      <c r="AE10" s="69">
        <v>88</v>
      </c>
      <c r="AF10" s="69">
        <v>72</v>
      </c>
    </row>
    <row r="11" spans="2:32" ht="15.75" x14ac:dyDescent="0.25"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42"/>
      <c r="Q11" s="19"/>
      <c r="R11" s="42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19"/>
      <c r="AD11" s="67">
        <v>2</v>
      </c>
      <c r="AE11" s="69">
        <v>100</v>
      </c>
      <c r="AF11" s="69">
        <v>80</v>
      </c>
    </row>
    <row r="12" spans="2:32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42"/>
      <c r="Q12" s="19"/>
      <c r="R12" s="42"/>
      <c r="S12" s="59"/>
      <c r="T12" s="60"/>
      <c r="U12" s="60"/>
      <c r="V12" s="60"/>
      <c r="W12" s="60"/>
      <c r="X12" s="60"/>
      <c r="Y12" s="60"/>
      <c r="Z12" s="60"/>
      <c r="AA12" s="13"/>
      <c r="AB12" s="13"/>
      <c r="AC12" s="59"/>
      <c r="AD12" s="67">
        <v>5</v>
      </c>
      <c r="AE12" s="69">
        <v>100</v>
      </c>
      <c r="AF12" s="69">
        <v>93</v>
      </c>
    </row>
    <row r="13" spans="2:32" ht="15" customHeight="1" x14ac:dyDescent="0.2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42"/>
      <c r="Q13" s="19"/>
      <c r="R13" s="42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61"/>
      <c r="AD13" s="67">
        <v>10</v>
      </c>
      <c r="AE13" s="69">
        <v>100</v>
      </c>
      <c r="AF13" s="69">
        <v>100</v>
      </c>
    </row>
    <row r="14" spans="2:32" ht="15.75" x14ac:dyDescent="0.2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42"/>
      <c r="Q14" s="15"/>
      <c r="R14" s="15"/>
      <c r="S14" s="19"/>
      <c r="T14" s="15"/>
      <c r="U14" s="12"/>
      <c r="V14" s="41"/>
      <c r="W14" s="13"/>
      <c r="X14" s="41"/>
      <c r="Y14" s="14"/>
      <c r="Z14" s="13"/>
      <c r="AA14" s="57"/>
      <c r="AB14" s="26"/>
      <c r="AC14" s="61"/>
      <c r="AD14" s="30"/>
      <c r="AE14" s="31"/>
      <c r="AF14" s="31"/>
    </row>
    <row r="15" spans="2:32" ht="17.25" customHeight="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42"/>
      <c r="Q15" s="19"/>
      <c r="R15" s="42"/>
      <c r="S15" s="111" t="s">
        <v>13</v>
      </c>
      <c r="T15" s="111"/>
      <c r="U15" s="111"/>
      <c r="V15" s="111"/>
      <c r="W15" s="111"/>
      <c r="X15" s="15"/>
      <c r="Y15" s="15"/>
      <c r="Z15" s="15"/>
      <c r="AA15" s="19"/>
      <c r="AB15" s="62"/>
      <c r="AC15" s="61"/>
      <c r="AD15" s="30"/>
      <c r="AE15" s="31"/>
      <c r="AF15" s="31"/>
    </row>
    <row r="16" spans="2:32" ht="15.75" x14ac:dyDescent="0.2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42"/>
      <c r="Q16" s="15"/>
      <c r="R16" s="15"/>
      <c r="S16" s="19"/>
      <c r="T16" s="15"/>
      <c r="U16" s="15"/>
      <c r="V16" s="15"/>
      <c r="W16" s="15"/>
      <c r="X16" s="15"/>
      <c r="Y16" s="15"/>
      <c r="Z16" s="15"/>
      <c r="AA16" s="19"/>
      <c r="AB16" s="62"/>
      <c r="AC16" s="26"/>
      <c r="AD16" s="110"/>
      <c r="AE16" s="110"/>
      <c r="AF16" s="110"/>
    </row>
    <row r="17" spans="2:32" ht="13.5" customHeight="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42"/>
      <c r="Q17" s="15"/>
      <c r="R17" s="15"/>
      <c r="S17" s="111" t="s">
        <v>14</v>
      </c>
      <c r="T17" s="111"/>
      <c r="U17" s="111"/>
      <c r="V17" s="111"/>
      <c r="W17" s="111"/>
      <c r="X17" s="15"/>
      <c r="Y17" s="15"/>
      <c r="Z17" s="15"/>
      <c r="AA17" s="19"/>
      <c r="AB17" s="62"/>
      <c r="AC17" s="63"/>
    </row>
    <row r="18" spans="2:32" ht="13.5" customHeight="1" x14ac:dyDescent="0.25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42"/>
      <c r="Q18" s="15"/>
      <c r="R18" s="15"/>
      <c r="S18" s="19"/>
      <c r="T18" s="15"/>
      <c r="U18" s="15"/>
      <c r="V18" s="15"/>
      <c r="W18" s="15"/>
      <c r="X18" s="15"/>
      <c r="Y18" s="15"/>
      <c r="Z18" s="15"/>
      <c r="AA18" s="19"/>
      <c r="AB18" s="21"/>
      <c r="AC18" s="63"/>
    </row>
    <row r="19" spans="2:32" ht="13.5" customHeight="1" x14ac:dyDescent="0.25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42"/>
      <c r="Q19" s="15"/>
      <c r="R19" s="15"/>
      <c r="S19" s="19"/>
      <c r="T19" s="15"/>
      <c r="U19" s="15"/>
      <c r="V19" s="15"/>
      <c r="W19" s="15"/>
      <c r="X19" s="15"/>
      <c r="Y19" s="15"/>
      <c r="Z19" s="15"/>
      <c r="AA19" s="19"/>
      <c r="AB19" s="21"/>
      <c r="AC19" s="63"/>
    </row>
    <row r="20" spans="2:32" ht="15.75" x14ac:dyDescent="0.2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42"/>
      <c r="Q20" s="15"/>
      <c r="R20" s="15"/>
      <c r="S20" s="64"/>
      <c r="T20" s="15"/>
      <c r="U20" s="15"/>
      <c r="V20" s="15"/>
      <c r="W20" s="15"/>
      <c r="X20" s="15"/>
      <c r="Y20" s="15"/>
      <c r="Z20" s="15"/>
      <c r="AA20" s="19"/>
      <c r="AB20" s="19"/>
      <c r="AC20" s="41"/>
    </row>
    <row r="21" spans="2:32" ht="15.75" x14ac:dyDescent="0.25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42"/>
      <c r="Q21" s="15"/>
      <c r="R21" s="15"/>
      <c r="S21" s="19"/>
      <c r="T21" s="15"/>
      <c r="U21" s="15"/>
      <c r="V21" s="15"/>
      <c r="W21" s="15"/>
      <c r="X21" s="15"/>
      <c r="Y21" s="15"/>
      <c r="Z21" s="15"/>
      <c r="AA21" s="19"/>
      <c r="AB21" s="19"/>
      <c r="AC21" s="65"/>
    </row>
    <row r="22" spans="2:32" ht="15.75" x14ac:dyDescent="0.2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42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9"/>
      <c r="AB22" s="19"/>
      <c r="AC22" s="19"/>
    </row>
    <row r="23" spans="2:32" ht="15.75" x14ac:dyDescent="0.25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42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9"/>
      <c r="AB23" s="19"/>
      <c r="AC23" s="19"/>
    </row>
    <row r="24" spans="2:32" ht="15.75" x14ac:dyDescent="0.25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42"/>
      <c r="Q24" s="15"/>
      <c r="R24" s="15"/>
      <c r="U24" s="28" t="s">
        <v>3</v>
      </c>
      <c r="V24" s="28" t="s">
        <v>10</v>
      </c>
      <c r="W24" s="28" t="s">
        <v>4</v>
      </c>
      <c r="X24" s="28" t="s">
        <v>5</v>
      </c>
      <c r="Y24" s="28" t="s">
        <v>6</v>
      </c>
      <c r="Z24" s="28" t="s">
        <v>7</v>
      </c>
      <c r="AA24" s="28" t="s">
        <v>8</v>
      </c>
      <c r="AB24" s="28" t="s">
        <v>9</v>
      </c>
      <c r="AC24" s="19"/>
      <c r="AD24" s="19"/>
      <c r="AE24" s="19"/>
    </row>
    <row r="25" spans="2:32" ht="15.75" x14ac:dyDescent="0.25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6"/>
      <c r="P25" s="55"/>
      <c r="Q25" s="41"/>
      <c r="R25" s="15"/>
      <c r="U25" s="29">
        <v>0</v>
      </c>
      <c r="V25" s="29">
        <v>4.5999999999999996</v>
      </c>
      <c r="W25" s="29">
        <v>14</v>
      </c>
      <c r="X25" s="29">
        <v>7.4</v>
      </c>
      <c r="Y25" s="29">
        <v>11.2</v>
      </c>
      <c r="Z25" s="29">
        <v>36.6</v>
      </c>
      <c r="AA25" s="29">
        <v>23</v>
      </c>
      <c r="AB25" s="29">
        <v>3.2</v>
      </c>
      <c r="AC25" s="19"/>
      <c r="AD25" s="66"/>
      <c r="AE25" s="19"/>
      <c r="AF25" s="1"/>
    </row>
    <row r="26" spans="2:32" ht="15.75" x14ac:dyDescent="0.25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6"/>
      <c r="P26" s="55"/>
      <c r="Q26" s="41"/>
      <c r="R26" s="15"/>
      <c r="U26" s="29">
        <f>U25</f>
        <v>0</v>
      </c>
      <c r="V26" s="29">
        <f t="shared" ref="V26:AB26" si="0">U26+V25</f>
        <v>4.5999999999999996</v>
      </c>
      <c r="W26" s="29">
        <f t="shared" si="0"/>
        <v>18.600000000000001</v>
      </c>
      <c r="X26" s="29">
        <f t="shared" si="0"/>
        <v>26</v>
      </c>
      <c r="Y26" s="29">
        <f t="shared" si="0"/>
        <v>37.200000000000003</v>
      </c>
      <c r="Z26" s="29">
        <f t="shared" si="0"/>
        <v>73.800000000000011</v>
      </c>
      <c r="AA26" s="29">
        <f t="shared" si="0"/>
        <v>96.800000000000011</v>
      </c>
      <c r="AB26" s="29">
        <f t="shared" si="0"/>
        <v>100.00000000000001</v>
      </c>
      <c r="AC26" s="19"/>
      <c r="AD26" s="66" t="s">
        <v>52</v>
      </c>
      <c r="AE26" s="19"/>
      <c r="AF26" s="1"/>
    </row>
    <row r="27" spans="2:32" ht="15.7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6"/>
      <c r="P27" s="55"/>
      <c r="Q27" s="41"/>
      <c r="R27" s="15"/>
      <c r="U27" s="73">
        <v>100</v>
      </c>
      <c r="V27" s="74">
        <f>U27-V26</f>
        <v>95.4</v>
      </c>
      <c r="W27" s="74">
        <f>U27-W26</f>
        <v>81.400000000000006</v>
      </c>
      <c r="X27" s="74">
        <f>U27-X26</f>
        <v>74</v>
      </c>
      <c r="Y27" s="74">
        <f>U27-Y26</f>
        <v>62.8</v>
      </c>
      <c r="Z27" s="74">
        <f>U27-Z26</f>
        <v>26.199999999999989</v>
      </c>
      <c r="AA27" s="74">
        <f>U27-AA26</f>
        <v>3.1999999999999886</v>
      </c>
      <c r="AB27" s="74">
        <f>U27-AB26</f>
        <v>0</v>
      </c>
      <c r="AC27" s="19"/>
      <c r="AD27" s="19"/>
      <c r="AE27" s="19"/>
      <c r="AF27" s="1"/>
    </row>
    <row r="28" spans="2:32" ht="15.75" customHeight="1" x14ac:dyDescent="0.25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6"/>
      <c r="P28" s="55"/>
      <c r="Q28" s="41"/>
      <c r="R28" s="15"/>
      <c r="U28" s="25"/>
      <c r="V28" s="25"/>
      <c r="W28" s="25"/>
      <c r="X28" s="25"/>
      <c r="Y28" s="25"/>
      <c r="Z28" s="25"/>
      <c r="AA28" s="25"/>
      <c r="AB28" s="25"/>
      <c r="AC28" s="19"/>
      <c r="AD28" s="19"/>
      <c r="AE28" s="19"/>
      <c r="AF28" s="5"/>
    </row>
    <row r="29" spans="2:32" ht="15.75" customHeight="1" x14ac:dyDescent="0.25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6"/>
      <c r="P29" s="55"/>
      <c r="Q29" s="41"/>
      <c r="R29" s="15"/>
      <c r="U29" s="28" t="s">
        <v>3</v>
      </c>
      <c r="V29" s="28" t="s">
        <v>10</v>
      </c>
      <c r="W29" s="28" t="s">
        <v>4</v>
      </c>
      <c r="X29" s="28" t="s">
        <v>5</v>
      </c>
      <c r="Y29" s="28" t="s">
        <v>6</v>
      </c>
      <c r="Z29" s="28" t="s">
        <v>7</v>
      </c>
      <c r="AA29" s="28" t="s">
        <v>8</v>
      </c>
      <c r="AB29" s="28" t="s">
        <v>9</v>
      </c>
      <c r="AC29" s="19"/>
      <c r="AD29" s="19"/>
      <c r="AE29" s="19"/>
    </row>
    <row r="30" spans="2:32" ht="15.75" customHeight="1" x14ac:dyDescent="0.25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8"/>
      <c r="P30" s="55"/>
      <c r="Q30" s="41"/>
      <c r="R30" s="15"/>
      <c r="S30" s="25"/>
      <c r="T30" s="19"/>
      <c r="U30" s="29">
        <v>0</v>
      </c>
      <c r="V30" s="29">
        <v>4.8</v>
      </c>
      <c r="W30" s="29">
        <v>14.4</v>
      </c>
      <c r="X30" s="29">
        <v>8.1999999999999993</v>
      </c>
      <c r="Y30" s="29">
        <v>9.8000000000000007</v>
      </c>
      <c r="Z30" s="29">
        <v>38.799999999999997</v>
      </c>
      <c r="AA30" s="29">
        <v>20</v>
      </c>
      <c r="AB30" s="29">
        <v>4</v>
      </c>
      <c r="AC30" s="19"/>
      <c r="AD30" s="66"/>
      <c r="AE30" s="19"/>
      <c r="AF30" s="1"/>
    </row>
    <row r="31" spans="2:32" ht="15.75" customHeight="1" x14ac:dyDescent="0.25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8"/>
      <c r="P31" s="55"/>
      <c r="Q31" s="41"/>
      <c r="R31" s="15"/>
      <c r="S31" s="25"/>
      <c r="T31" s="19"/>
      <c r="U31" s="29">
        <f>U30</f>
        <v>0</v>
      </c>
      <c r="V31" s="29">
        <f t="shared" ref="V31:AB31" si="1">U31+V30</f>
        <v>4.8</v>
      </c>
      <c r="W31" s="29">
        <f t="shared" si="1"/>
        <v>19.2</v>
      </c>
      <c r="X31" s="29">
        <f t="shared" si="1"/>
        <v>27.4</v>
      </c>
      <c r="Y31" s="29">
        <f t="shared" si="1"/>
        <v>37.200000000000003</v>
      </c>
      <c r="Z31" s="29">
        <f t="shared" si="1"/>
        <v>76</v>
      </c>
      <c r="AA31" s="29">
        <f t="shared" si="1"/>
        <v>96</v>
      </c>
      <c r="AB31" s="29">
        <f t="shared" si="1"/>
        <v>100</v>
      </c>
      <c r="AC31" s="19"/>
      <c r="AD31" s="66" t="s">
        <v>53</v>
      </c>
      <c r="AE31" s="19"/>
      <c r="AF31" s="1"/>
    </row>
    <row r="32" spans="2:32" ht="15.7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55"/>
      <c r="Q32" s="41"/>
      <c r="R32" s="15"/>
      <c r="S32" s="25"/>
      <c r="T32" s="25"/>
      <c r="U32" s="73">
        <v>100</v>
      </c>
      <c r="V32" s="74">
        <f>U32-V31</f>
        <v>95.2</v>
      </c>
      <c r="W32" s="74">
        <f>U32-W31</f>
        <v>80.8</v>
      </c>
      <c r="X32" s="74">
        <f>U32-X31</f>
        <v>72.599999999999994</v>
      </c>
      <c r="Y32" s="74">
        <f>U32-Y31</f>
        <v>62.8</v>
      </c>
      <c r="Z32" s="74">
        <f>U32-Z31</f>
        <v>24</v>
      </c>
      <c r="AA32" s="74">
        <f>U32-AA31</f>
        <v>4</v>
      </c>
      <c r="AB32" s="74">
        <f>U32-AB31</f>
        <v>0</v>
      </c>
      <c r="AC32" s="19"/>
      <c r="AD32" s="19"/>
      <c r="AE32" s="19"/>
      <c r="AF32" s="1"/>
    </row>
    <row r="33" spans="2:32" ht="27.6" customHeight="1" x14ac:dyDescent="0.25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7"/>
      <c r="P33" s="55"/>
      <c r="Q33" s="41"/>
      <c r="R33" s="15"/>
      <c r="S33" s="25"/>
      <c r="T33" s="25"/>
      <c r="U33" s="25"/>
      <c r="V33" s="25"/>
      <c r="W33" s="25"/>
      <c r="X33" s="25"/>
      <c r="Y33" s="25"/>
      <c r="Z33" s="25"/>
      <c r="AA33" s="19"/>
      <c r="AB33" s="19"/>
      <c r="AC33" s="19"/>
      <c r="AD33" s="5"/>
    </row>
    <row r="34" spans="2:32" ht="15.75" customHeight="1" x14ac:dyDescent="0.25">
      <c r="B34" s="19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26"/>
      <c r="P34" s="55"/>
      <c r="Q34" s="26"/>
      <c r="R34" s="19"/>
      <c r="S34" s="25"/>
      <c r="T34" s="25"/>
      <c r="U34" s="28" t="s">
        <v>3</v>
      </c>
      <c r="V34" s="28" t="s">
        <v>10</v>
      </c>
      <c r="W34" s="28" t="s">
        <v>4</v>
      </c>
      <c r="X34" s="28" t="s">
        <v>5</v>
      </c>
      <c r="Y34" s="28" t="s">
        <v>6</v>
      </c>
      <c r="Z34" s="28" t="s">
        <v>7</v>
      </c>
      <c r="AA34" s="28" t="s">
        <v>8</v>
      </c>
      <c r="AB34" s="28" t="s">
        <v>9</v>
      </c>
      <c r="AC34" s="19"/>
      <c r="AD34" s="19"/>
      <c r="AE34" s="19"/>
    </row>
    <row r="35" spans="2:32" ht="15.75" customHeight="1" x14ac:dyDescent="0.25">
      <c r="B35" s="19"/>
      <c r="C35" s="103" t="s">
        <v>15</v>
      </c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9"/>
      <c r="S35" s="25"/>
      <c r="T35" s="25"/>
      <c r="U35" s="29">
        <v>0</v>
      </c>
      <c r="V35" s="29">
        <v>5.8</v>
      </c>
      <c r="W35" s="29">
        <v>14</v>
      </c>
      <c r="X35" s="29">
        <v>7</v>
      </c>
      <c r="Y35" s="29">
        <v>10.8</v>
      </c>
      <c r="Z35" s="29">
        <v>36.6</v>
      </c>
      <c r="AA35" s="29">
        <v>22.2</v>
      </c>
      <c r="AB35" s="29">
        <v>3.6</v>
      </c>
      <c r="AC35" s="19"/>
      <c r="AD35" s="66"/>
      <c r="AE35" s="19"/>
      <c r="AF35" s="1"/>
    </row>
    <row r="36" spans="2:32" ht="15" customHeight="1" x14ac:dyDescent="0.25">
      <c r="B36" s="18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9"/>
      <c r="S36" s="25"/>
      <c r="T36" s="25"/>
      <c r="U36" s="29">
        <f>U35</f>
        <v>0</v>
      </c>
      <c r="V36" s="29">
        <f t="shared" ref="V36:AB36" si="2">U36+V35</f>
        <v>5.8</v>
      </c>
      <c r="W36" s="29">
        <f t="shared" si="2"/>
        <v>19.8</v>
      </c>
      <c r="X36" s="29">
        <f t="shared" si="2"/>
        <v>26.8</v>
      </c>
      <c r="Y36" s="29">
        <f t="shared" si="2"/>
        <v>37.6</v>
      </c>
      <c r="Z36" s="29">
        <f t="shared" si="2"/>
        <v>74.2</v>
      </c>
      <c r="AA36" s="29">
        <f t="shared" si="2"/>
        <v>96.4</v>
      </c>
      <c r="AB36" s="29">
        <f t="shared" si="2"/>
        <v>100</v>
      </c>
      <c r="AC36" s="89"/>
      <c r="AD36" s="90" t="s">
        <v>54</v>
      </c>
      <c r="AE36" s="89"/>
      <c r="AF36" s="91"/>
    </row>
    <row r="37" spans="2:32" ht="15" customHeight="1" x14ac:dyDescent="0.25">
      <c r="B37" s="18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9"/>
      <c r="S37" s="15"/>
      <c r="T37" s="39"/>
      <c r="U37" s="73">
        <v>100</v>
      </c>
      <c r="V37" s="74">
        <f>U37-V36</f>
        <v>94.2</v>
      </c>
      <c r="W37" s="74">
        <f>U37-W36</f>
        <v>80.2</v>
      </c>
      <c r="X37" s="74">
        <f>U37-X36</f>
        <v>73.2</v>
      </c>
      <c r="Y37" s="74">
        <f>U37-Y36</f>
        <v>62.4</v>
      </c>
      <c r="Z37" s="74">
        <f>U37-Z36</f>
        <v>25.799999999999997</v>
      </c>
      <c r="AA37" s="74">
        <f>U37-AA36</f>
        <v>3.5999999999999943</v>
      </c>
      <c r="AB37" s="74">
        <f>U37-AB36</f>
        <v>0</v>
      </c>
      <c r="AC37" s="19"/>
      <c r="AD37" s="19"/>
      <c r="AE37" s="19"/>
      <c r="AF37" s="1"/>
    </row>
    <row r="38" spans="2:32" ht="15" customHeight="1" x14ac:dyDescent="0.25">
      <c r="B38" s="18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19"/>
      <c r="S38" s="25"/>
      <c r="T38" s="27"/>
      <c r="U38" s="27"/>
      <c r="V38" s="27"/>
      <c r="W38" s="27"/>
      <c r="X38" s="27"/>
      <c r="Y38" s="27"/>
      <c r="Z38" s="27"/>
      <c r="AA38" s="23"/>
      <c r="AB38" s="23"/>
      <c r="AC38" s="19"/>
      <c r="AD38" s="5"/>
    </row>
    <row r="39" spans="2:32" ht="15" customHeight="1" x14ac:dyDescent="0.25">
      <c r="B39" s="18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19"/>
      <c r="S39" s="25"/>
      <c r="T39" s="27"/>
      <c r="U39" s="27"/>
      <c r="V39" s="27"/>
      <c r="W39" s="27"/>
      <c r="X39" s="27"/>
      <c r="Y39" s="27"/>
      <c r="Z39" s="27"/>
      <c r="AA39" s="23"/>
      <c r="AB39" s="23"/>
      <c r="AC39" s="22"/>
      <c r="AD39" s="5"/>
    </row>
    <row r="40" spans="2:32" ht="15" customHeight="1" x14ac:dyDescent="0.25">
      <c r="B40" s="18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19"/>
      <c r="S40" s="25"/>
      <c r="T40" s="38"/>
      <c r="U40" s="27"/>
      <c r="V40" s="27"/>
      <c r="W40" s="27"/>
      <c r="X40" s="27"/>
      <c r="Y40" s="27"/>
      <c r="Z40" s="27"/>
      <c r="AA40" s="19"/>
      <c r="AB40" s="19"/>
      <c r="AC40" s="13"/>
      <c r="AD40" s="5"/>
    </row>
    <row r="41" spans="2:32" ht="15" customHeight="1" x14ac:dyDescent="0.25">
      <c r="B41" s="18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19"/>
      <c r="S41" s="25"/>
      <c r="T41" s="27"/>
      <c r="U41" s="27"/>
      <c r="V41" s="27"/>
      <c r="W41" s="27"/>
      <c r="X41" s="27"/>
      <c r="Y41" s="27"/>
      <c r="Z41" s="27"/>
      <c r="AA41" s="19"/>
      <c r="AB41" s="19"/>
      <c r="AC41" s="13"/>
      <c r="AD41" s="5"/>
    </row>
    <row r="42" spans="2:32" ht="15" customHeight="1" x14ac:dyDescent="0.25">
      <c r="B42" s="18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19"/>
      <c r="S42" s="24"/>
      <c r="T42" s="25"/>
      <c r="U42" s="25"/>
      <c r="V42" s="25"/>
      <c r="W42" s="19"/>
      <c r="X42" s="19"/>
      <c r="Y42" s="19"/>
      <c r="Z42" s="19"/>
      <c r="AA42" s="19"/>
      <c r="AB42" s="19"/>
      <c r="AC42" s="19"/>
      <c r="AD42" s="5"/>
    </row>
    <row r="43" spans="2:32" ht="15" customHeight="1" x14ac:dyDescent="0.25">
      <c r="B43" s="18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19"/>
      <c r="S43" s="19"/>
      <c r="T43" s="25"/>
      <c r="U43" s="27"/>
      <c r="V43" s="25"/>
      <c r="W43" s="19"/>
      <c r="X43" s="19"/>
      <c r="Y43" s="19"/>
      <c r="Z43" s="19"/>
      <c r="AA43" s="19"/>
      <c r="AB43" s="19"/>
      <c r="AC43" s="19"/>
      <c r="AD43" s="5"/>
    </row>
    <row r="44" spans="2:32" ht="15" customHeight="1" x14ac:dyDescent="0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6"/>
    </row>
    <row r="45" spans="2:32" ht="18.75" customHeight="1" x14ac:dyDescent="0.25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32" x14ac:dyDescent="0.25">
      <c r="R46" s="11"/>
    </row>
    <row r="47" spans="2:32" ht="15.75" x14ac:dyDescent="0.25">
      <c r="C47" s="19"/>
      <c r="S47" s="1"/>
      <c r="T47" s="1"/>
      <c r="U47" s="1"/>
      <c r="V47" s="7"/>
      <c r="W47" s="1"/>
      <c r="Z47" s="7"/>
    </row>
    <row r="48" spans="2:32" ht="15.75" x14ac:dyDescent="0.25">
      <c r="C48" s="19"/>
      <c r="S48" s="1"/>
      <c r="T48" s="5"/>
      <c r="U48" s="1"/>
      <c r="V48" s="8"/>
      <c r="W48" s="1"/>
      <c r="Z48" s="7"/>
    </row>
    <row r="49" spans="18:23" x14ac:dyDescent="0.25">
      <c r="S49" s="1"/>
      <c r="T49" s="5"/>
      <c r="U49" s="1"/>
      <c r="V49" s="10"/>
      <c r="W49" s="5"/>
    </row>
    <row r="50" spans="18:23" x14ac:dyDescent="0.25">
      <c r="S50" s="34"/>
      <c r="T50" s="36">
        <v>2.58</v>
      </c>
      <c r="U50" s="36">
        <v>1.67</v>
      </c>
      <c r="V50" s="36">
        <v>1.1299999999999999</v>
      </c>
      <c r="W50" s="35">
        <f>AVERAGE(S50:V50)</f>
        <v>1.7933333333333332</v>
      </c>
    </row>
    <row r="51" spans="18:23" x14ac:dyDescent="0.25">
      <c r="S51" s="35"/>
      <c r="T51" s="36">
        <v>8.18</v>
      </c>
      <c r="U51" s="36">
        <v>6.07</v>
      </c>
      <c r="V51" s="36">
        <v>6.58</v>
      </c>
      <c r="W51" s="35">
        <f t="shared" ref="W51:W59" si="3">AVERAGE(S51:V51)</f>
        <v>6.9433333333333325</v>
      </c>
    </row>
    <row r="52" spans="18:23" x14ac:dyDescent="0.25">
      <c r="R52" s="7"/>
      <c r="S52" s="36">
        <v>2.0299999999999998</v>
      </c>
      <c r="T52" s="36">
        <v>18</v>
      </c>
      <c r="U52" s="36">
        <v>16.170000000000002</v>
      </c>
      <c r="V52" s="36">
        <v>17.510000000000002</v>
      </c>
      <c r="W52" s="35">
        <f t="shared" si="3"/>
        <v>13.427500000000002</v>
      </c>
    </row>
    <row r="53" spans="18:23" x14ac:dyDescent="0.25">
      <c r="R53" s="7"/>
      <c r="S53" s="36">
        <v>6.75</v>
      </c>
      <c r="T53" s="36">
        <v>23.06</v>
      </c>
      <c r="U53" s="36">
        <v>20.03</v>
      </c>
      <c r="V53" s="36">
        <v>22.09</v>
      </c>
      <c r="W53" s="35">
        <f t="shared" si="3"/>
        <v>17.982500000000002</v>
      </c>
    </row>
    <row r="54" spans="18:23" x14ac:dyDescent="0.25">
      <c r="R54" s="7"/>
      <c r="S54" s="36">
        <v>14.05</v>
      </c>
      <c r="T54" s="36">
        <v>26.8</v>
      </c>
      <c r="U54" s="36">
        <v>22.75</v>
      </c>
      <c r="V54" s="36">
        <v>25.52</v>
      </c>
      <c r="W54" s="35">
        <f t="shared" si="3"/>
        <v>22.28</v>
      </c>
    </row>
    <row r="55" spans="18:23" x14ac:dyDescent="0.25">
      <c r="R55" s="8"/>
      <c r="S55" s="36">
        <v>18.95</v>
      </c>
      <c r="T55" s="36">
        <v>30.02</v>
      </c>
      <c r="U55" s="36">
        <v>24.73</v>
      </c>
      <c r="V55" s="36">
        <v>28.22</v>
      </c>
      <c r="W55" s="35">
        <f t="shared" si="3"/>
        <v>25.48</v>
      </c>
    </row>
    <row r="56" spans="18:23" x14ac:dyDescent="0.25">
      <c r="R56" s="10"/>
      <c r="S56" s="36">
        <v>23.63</v>
      </c>
      <c r="T56" s="36">
        <v>37.630000000000003</v>
      </c>
      <c r="U56" s="36">
        <v>38.200000000000003</v>
      </c>
      <c r="V56" s="36">
        <v>39.729999999999997</v>
      </c>
      <c r="W56" s="35">
        <f t="shared" si="3"/>
        <v>34.797499999999999</v>
      </c>
    </row>
    <row r="57" spans="18:23" x14ac:dyDescent="0.25">
      <c r="R57" s="10"/>
      <c r="S57" s="36">
        <v>26.2</v>
      </c>
      <c r="T57" s="36">
        <v>60.54</v>
      </c>
      <c r="U57" s="36">
        <v>63.74</v>
      </c>
      <c r="V57" s="36">
        <v>64.66</v>
      </c>
      <c r="W57" s="35">
        <f t="shared" si="3"/>
        <v>53.784999999999997</v>
      </c>
    </row>
    <row r="58" spans="18:23" x14ac:dyDescent="0.25">
      <c r="R58" s="9"/>
      <c r="S58" s="36">
        <v>34.9</v>
      </c>
      <c r="T58" s="36">
        <v>96.99</v>
      </c>
      <c r="U58" s="36">
        <v>97.86</v>
      </c>
      <c r="V58" s="36">
        <v>98.13</v>
      </c>
      <c r="W58" s="35">
        <f t="shared" si="3"/>
        <v>81.97</v>
      </c>
    </row>
    <row r="59" spans="18:23" x14ac:dyDescent="0.25">
      <c r="R59" s="9"/>
      <c r="S59" s="36">
        <v>55.18</v>
      </c>
      <c r="T59" s="36">
        <v>100.00000000000001</v>
      </c>
      <c r="U59" s="36">
        <v>100.00000000000001</v>
      </c>
      <c r="V59" s="36">
        <v>100.00000000000001</v>
      </c>
      <c r="W59" s="35">
        <f t="shared" si="3"/>
        <v>88.795000000000002</v>
      </c>
    </row>
    <row r="60" spans="18:23" x14ac:dyDescent="0.25">
      <c r="R60" s="9"/>
      <c r="S60" s="36">
        <v>94.6</v>
      </c>
      <c r="T60" s="36"/>
      <c r="U60" s="36"/>
      <c r="V60" s="36"/>
      <c r="W60" s="36"/>
    </row>
    <row r="61" spans="18:23" x14ac:dyDescent="0.25">
      <c r="R61" s="9"/>
      <c r="S61" s="36">
        <v>100</v>
      </c>
      <c r="T61" s="34"/>
      <c r="U61" s="34"/>
      <c r="V61" s="34"/>
      <c r="W61" s="37"/>
    </row>
    <row r="62" spans="18:23" x14ac:dyDescent="0.25">
      <c r="R62" s="9"/>
      <c r="S62" s="11"/>
    </row>
    <row r="63" spans="18:23" x14ac:dyDescent="0.25">
      <c r="R63" s="9"/>
    </row>
    <row r="64" spans="18:23" x14ac:dyDescent="0.25">
      <c r="R64" s="9"/>
    </row>
    <row r="65" spans="18:18" x14ac:dyDescent="0.25">
      <c r="R65" s="4"/>
    </row>
    <row r="66" spans="18:18" x14ac:dyDescent="0.25">
      <c r="R66" s="3"/>
    </row>
    <row r="67" spans="18:18" x14ac:dyDescent="0.25">
      <c r="R67" s="11"/>
    </row>
  </sheetData>
  <mergeCells count="8">
    <mergeCell ref="S17:W17"/>
    <mergeCell ref="C35:Q37"/>
    <mergeCell ref="V2:W2"/>
    <mergeCell ref="Y2:Z2"/>
    <mergeCell ref="AD3:AF3"/>
    <mergeCell ref="S4:AB4"/>
    <mergeCell ref="S15:W15"/>
    <mergeCell ref="AD16:AF16"/>
  </mergeCells>
  <pageMargins left="0.25" right="0.25" top="0.75" bottom="0.75" header="0.3" footer="0.3"/>
  <pageSetup paperSize="9" scale="66" orientation="landscape" r:id="rId1"/>
  <rowBreaks count="1" manualBreakCount="1">
    <brk id="55" max="16383" man="1"/>
  </rowBreaks>
  <colBreaks count="1" manualBreakCount="1">
    <brk id="18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7"/>
  <sheetViews>
    <sheetView tabSelected="1" zoomScale="80" zoomScaleNormal="80" workbookViewId="0">
      <selection activeCell="AA21" sqref="AA21"/>
    </sheetView>
  </sheetViews>
  <sheetFormatPr defaultRowHeight="15" x14ac:dyDescent="0.25"/>
  <cols>
    <col min="3" max="3" width="9.5703125" bestFit="1" customWidth="1"/>
    <col min="4" max="4" width="9.5703125" customWidth="1"/>
    <col min="5" max="5" width="9.42578125" customWidth="1"/>
    <col min="14" max="14" width="9.140625" customWidth="1"/>
    <col min="16" max="16" width="19.42578125" style="16" customWidth="1"/>
    <col min="17" max="17" width="6.140625" customWidth="1"/>
    <col min="18" max="18" width="14.140625" customWidth="1"/>
    <col min="19" max="19" width="9.85546875" style="140" customWidth="1"/>
    <col min="20" max="20" width="10.5703125" style="140" customWidth="1"/>
    <col min="21" max="21" width="10.5703125" style="140" bestFit="1" customWidth="1"/>
    <col min="22" max="23" width="7.7109375" style="140" customWidth="1"/>
    <col min="24" max="24" width="6.42578125" style="140" customWidth="1"/>
    <col min="25" max="25" width="9.5703125" style="140" customWidth="1"/>
    <col min="26" max="26" width="10.28515625" style="140" customWidth="1"/>
    <col min="27" max="27" width="9.7109375" style="140" customWidth="1"/>
    <col min="28" max="28" width="10.85546875" style="140" customWidth="1"/>
    <col min="29" max="29" width="4.140625" style="140" customWidth="1"/>
    <col min="30" max="30" width="9.7109375" style="140" customWidth="1"/>
    <col min="31" max="32" width="9.140625" style="140"/>
    <col min="33" max="33" width="2.140625" style="140" customWidth="1"/>
    <col min="34" max="34" width="9.140625" style="140"/>
  </cols>
  <sheetData>
    <row r="1" spans="1:32" ht="14.25" customHeight="1" x14ac:dyDescent="0.3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3"/>
      <c r="Q1" s="92"/>
      <c r="R1" s="94"/>
      <c r="S1" s="119"/>
      <c r="T1" s="119"/>
      <c r="U1" s="121"/>
      <c r="V1" s="119"/>
      <c r="W1" s="119"/>
      <c r="X1" s="119"/>
      <c r="Y1" s="119"/>
      <c r="Z1" s="119"/>
      <c r="AA1" s="119"/>
      <c r="AB1" s="119"/>
      <c r="AC1" s="119"/>
      <c r="AD1" s="120"/>
    </row>
    <row r="2" spans="1:32" ht="15" customHeight="1" x14ac:dyDescent="0.3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3"/>
      <c r="Q2" s="92"/>
      <c r="R2" s="92"/>
      <c r="S2" s="121"/>
      <c r="T2" s="121"/>
      <c r="U2" s="122"/>
      <c r="V2" s="123"/>
      <c r="W2" s="123"/>
      <c r="X2" s="121"/>
      <c r="Y2" s="124"/>
      <c r="Z2" s="124"/>
      <c r="AA2" s="122"/>
      <c r="AB2" s="121"/>
      <c r="AC2" s="121"/>
      <c r="AE2" s="146"/>
    </row>
    <row r="3" spans="1:32" ht="42" customHeight="1" x14ac:dyDescent="0.3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3"/>
      <c r="Q3" s="92"/>
      <c r="R3" s="92"/>
      <c r="S3" s="121"/>
      <c r="T3" s="121"/>
      <c r="U3" s="125"/>
      <c r="V3" s="126"/>
      <c r="W3" s="126"/>
      <c r="X3" s="121"/>
      <c r="Y3" s="126"/>
      <c r="Z3" s="126"/>
      <c r="AA3" s="126"/>
      <c r="AB3" s="121"/>
      <c r="AC3" s="121"/>
      <c r="AD3" s="147" t="s">
        <v>57</v>
      </c>
      <c r="AE3" s="147"/>
      <c r="AF3" s="147"/>
    </row>
    <row r="4" spans="1:32" ht="30" customHeight="1" x14ac:dyDescent="0.3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3"/>
      <c r="Q4" s="92"/>
      <c r="R4" s="93"/>
      <c r="S4" s="148" t="s">
        <v>2</v>
      </c>
      <c r="T4" s="148"/>
      <c r="U4" s="148"/>
      <c r="V4" s="148"/>
      <c r="W4" s="148"/>
      <c r="X4" s="148"/>
      <c r="Y4" s="148"/>
      <c r="Z4" s="148"/>
      <c r="AA4" s="148"/>
      <c r="AB4" s="148"/>
      <c r="AC4" s="126"/>
      <c r="AD4" s="149" t="s">
        <v>12</v>
      </c>
      <c r="AE4" s="150" t="s">
        <v>1</v>
      </c>
      <c r="AF4" s="150" t="s">
        <v>0</v>
      </c>
    </row>
    <row r="5" spans="1:32" ht="32.25" x14ac:dyDescent="0.3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3"/>
      <c r="Q5" s="92"/>
      <c r="R5" s="93"/>
      <c r="S5" s="151"/>
      <c r="T5" s="151"/>
      <c r="U5" s="151" t="s">
        <v>55</v>
      </c>
      <c r="V5" s="152">
        <v>5</v>
      </c>
      <c r="W5" s="152">
        <v>2</v>
      </c>
      <c r="X5" s="152">
        <v>1</v>
      </c>
      <c r="Y5" s="152">
        <v>0.5</v>
      </c>
      <c r="Z5" s="152">
        <v>0.25</v>
      </c>
      <c r="AA5" s="151" t="s">
        <v>56</v>
      </c>
      <c r="AB5" s="153"/>
      <c r="AC5" s="127"/>
      <c r="AD5" s="154">
        <v>0.2</v>
      </c>
      <c r="AE5" s="155">
        <v>0</v>
      </c>
      <c r="AF5" s="155">
        <v>0</v>
      </c>
    </row>
    <row r="6" spans="1:32" ht="18.75" x14ac:dyDescent="0.3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3"/>
      <c r="Q6" s="92"/>
      <c r="R6" s="93"/>
      <c r="S6" s="156"/>
      <c r="T6" s="156"/>
      <c r="U6" s="156"/>
      <c r="V6" s="128"/>
      <c r="W6" s="128"/>
      <c r="X6" s="128"/>
      <c r="Y6" s="128"/>
      <c r="Z6" s="128"/>
      <c r="AA6" s="128"/>
      <c r="AB6" s="128"/>
      <c r="AC6" s="157"/>
      <c r="AD6" s="154">
        <v>0.25</v>
      </c>
      <c r="AE6" s="155">
        <v>2</v>
      </c>
      <c r="AF6" s="155">
        <v>0</v>
      </c>
    </row>
    <row r="7" spans="1:32" ht="18.75" x14ac:dyDescent="0.3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3"/>
      <c r="Q7" s="92"/>
      <c r="R7" s="93"/>
      <c r="S7" s="156"/>
      <c r="T7" s="156"/>
      <c r="U7" s="156"/>
      <c r="V7" s="128"/>
      <c r="W7" s="128"/>
      <c r="X7" s="128"/>
      <c r="Y7" s="128"/>
      <c r="Z7" s="128"/>
      <c r="AA7" s="128"/>
      <c r="AB7" s="128"/>
      <c r="AC7" s="157"/>
      <c r="AD7" s="154">
        <v>0.37</v>
      </c>
      <c r="AE7" s="155">
        <v>7</v>
      </c>
      <c r="AF7" s="155">
        <v>0</v>
      </c>
    </row>
    <row r="8" spans="1:32" ht="18.75" x14ac:dyDescent="0.3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3"/>
      <c r="Q8" s="92"/>
      <c r="R8" s="93"/>
      <c r="S8" s="156"/>
      <c r="T8" s="156"/>
      <c r="U8" s="156"/>
      <c r="V8" s="128"/>
      <c r="W8" s="128"/>
      <c r="X8" s="128"/>
      <c r="Y8" s="128"/>
      <c r="Z8" s="128"/>
      <c r="AA8" s="128"/>
      <c r="AB8" s="128"/>
      <c r="AC8" s="157"/>
      <c r="AD8" s="158">
        <v>0.5</v>
      </c>
      <c r="AE8" s="155">
        <v>20</v>
      </c>
      <c r="AF8" s="155">
        <v>11</v>
      </c>
    </row>
    <row r="9" spans="1:32" ht="18.75" x14ac:dyDescent="0.3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3"/>
      <c r="Q9" s="92"/>
      <c r="R9" s="93"/>
      <c r="S9" s="156"/>
      <c r="T9" s="156"/>
      <c r="U9" s="156"/>
      <c r="V9" s="128"/>
      <c r="W9" s="128"/>
      <c r="X9" s="128"/>
      <c r="Y9" s="128"/>
      <c r="Z9" s="128"/>
      <c r="AA9" s="128"/>
      <c r="AB9" s="128"/>
      <c r="AC9" s="157"/>
      <c r="AD9" s="154">
        <v>1</v>
      </c>
      <c r="AE9" s="155">
        <v>49</v>
      </c>
      <c r="AF9" s="155">
        <v>39</v>
      </c>
    </row>
    <row r="10" spans="1:32" ht="18.75" x14ac:dyDescent="0.3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5"/>
      <c r="Q10" s="96"/>
      <c r="R10" s="96"/>
      <c r="S10" s="128"/>
      <c r="T10" s="128"/>
      <c r="U10" s="128"/>
      <c r="V10" s="128"/>
      <c r="W10" s="128"/>
      <c r="X10" s="128"/>
      <c r="Y10" s="128"/>
      <c r="Z10" s="128"/>
      <c r="AA10" s="129"/>
      <c r="AB10" s="121"/>
      <c r="AC10" s="121"/>
      <c r="AD10" s="154">
        <v>2</v>
      </c>
      <c r="AE10" s="155">
        <v>77</v>
      </c>
      <c r="AF10" s="155">
        <v>66</v>
      </c>
    </row>
    <row r="11" spans="1:32" ht="18.75" x14ac:dyDescent="0.3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3"/>
      <c r="Q11" s="92"/>
      <c r="R11" s="93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1"/>
      <c r="AD11" s="154">
        <v>3.58</v>
      </c>
      <c r="AE11" s="155">
        <v>100</v>
      </c>
      <c r="AF11" s="155">
        <v>86</v>
      </c>
    </row>
    <row r="12" spans="1:32" ht="18.75" x14ac:dyDescent="0.3">
      <c r="A12" s="92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3"/>
      <c r="Q12" s="92"/>
      <c r="R12" s="93"/>
      <c r="S12" s="130"/>
      <c r="T12" s="131"/>
      <c r="U12" s="131"/>
      <c r="V12" s="131"/>
      <c r="W12" s="131"/>
      <c r="X12" s="131"/>
      <c r="Y12" s="131"/>
      <c r="Z12" s="131"/>
      <c r="AA12" s="128"/>
      <c r="AB12" s="128"/>
      <c r="AC12" s="130"/>
      <c r="AD12" s="154">
        <v>5</v>
      </c>
      <c r="AE12" s="155">
        <v>100</v>
      </c>
      <c r="AF12" s="155">
        <v>100</v>
      </c>
    </row>
    <row r="13" spans="1:32" ht="15" customHeight="1" x14ac:dyDescent="0.3">
      <c r="A13" s="92"/>
      <c r="B13" s="92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3"/>
      <c r="Q13" s="92"/>
      <c r="R13" s="93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32"/>
    </row>
    <row r="14" spans="1:32" ht="17.25" customHeight="1" x14ac:dyDescent="0.3">
      <c r="A14" s="92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3"/>
      <c r="Q14" s="92"/>
      <c r="R14" s="93"/>
      <c r="S14" s="159" t="s">
        <v>13</v>
      </c>
      <c r="T14" s="159"/>
      <c r="U14" s="159"/>
      <c r="V14" s="159"/>
      <c r="W14" s="159"/>
      <c r="X14" s="137"/>
      <c r="Y14" s="137"/>
      <c r="Z14" s="137"/>
      <c r="AA14" s="121"/>
      <c r="AB14" s="133"/>
      <c r="AC14" s="132"/>
      <c r="AD14" s="134"/>
      <c r="AE14" s="135"/>
      <c r="AF14" s="135"/>
    </row>
    <row r="15" spans="1:32" ht="18.75" x14ac:dyDescent="0.3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3"/>
      <c r="Q15" s="97"/>
      <c r="R15" s="97"/>
      <c r="S15" s="121"/>
      <c r="T15" s="137"/>
      <c r="U15" s="137"/>
      <c r="V15" s="137"/>
      <c r="W15" s="137"/>
      <c r="X15" s="137"/>
      <c r="Y15" s="137"/>
      <c r="Z15" s="137"/>
      <c r="AA15" s="121"/>
      <c r="AB15" s="133"/>
      <c r="AC15" s="121"/>
      <c r="AD15" s="136"/>
      <c r="AE15" s="136"/>
      <c r="AF15" s="136"/>
    </row>
    <row r="16" spans="1:32" ht="13.5" customHeight="1" x14ac:dyDescent="0.3">
      <c r="A16" s="92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3"/>
      <c r="Q16" s="97"/>
      <c r="R16" s="97"/>
      <c r="S16" s="159" t="s">
        <v>14</v>
      </c>
      <c r="T16" s="159"/>
      <c r="U16" s="159"/>
      <c r="V16" s="159"/>
      <c r="W16" s="159"/>
      <c r="X16" s="137"/>
      <c r="Y16" s="137"/>
      <c r="Z16" s="137"/>
      <c r="AA16" s="121"/>
      <c r="AB16" s="133"/>
      <c r="AC16" s="137"/>
    </row>
    <row r="17" spans="1:31" ht="13.5" customHeight="1" x14ac:dyDescent="0.3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3"/>
      <c r="Q17" s="97"/>
      <c r="R17" s="97"/>
      <c r="S17" s="121"/>
      <c r="T17" s="137"/>
      <c r="U17" s="137"/>
      <c r="V17" s="137"/>
      <c r="W17" s="137"/>
      <c r="X17" s="137"/>
      <c r="Y17" s="137"/>
      <c r="Z17" s="137"/>
      <c r="AA17" s="121"/>
      <c r="AB17" s="126"/>
      <c r="AC17" s="137"/>
    </row>
    <row r="18" spans="1:31" ht="13.5" customHeight="1" x14ac:dyDescent="0.3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3"/>
      <c r="Q18" s="97"/>
      <c r="R18" s="97"/>
      <c r="S18" s="121"/>
      <c r="T18" s="137"/>
      <c r="U18" s="137"/>
      <c r="V18" s="137"/>
      <c r="W18" s="137"/>
      <c r="X18" s="137"/>
      <c r="Y18" s="137"/>
      <c r="Z18" s="137"/>
      <c r="AA18" s="121"/>
      <c r="AB18" s="126"/>
      <c r="AC18" s="137"/>
    </row>
    <row r="19" spans="1:31" ht="18.75" x14ac:dyDescent="0.3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3"/>
      <c r="Q19" s="97"/>
      <c r="R19" s="97"/>
      <c r="S19" s="121"/>
      <c r="T19" s="137"/>
      <c r="U19" s="137"/>
      <c r="V19" s="137"/>
      <c r="W19" s="137"/>
      <c r="X19" s="137"/>
      <c r="Y19" s="137"/>
      <c r="Z19" s="137"/>
      <c r="AA19" s="121"/>
      <c r="AB19" s="121"/>
      <c r="AC19" s="137"/>
    </row>
    <row r="20" spans="1:31" ht="18.75" x14ac:dyDescent="0.3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3"/>
      <c r="Q20" s="97"/>
      <c r="R20" s="97"/>
      <c r="S20" s="121"/>
      <c r="T20" s="137"/>
      <c r="U20" s="137"/>
      <c r="V20" s="137"/>
      <c r="W20" s="137"/>
      <c r="X20" s="137"/>
      <c r="Y20" s="137"/>
      <c r="Z20" s="137"/>
      <c r="AA20" s="121"/>
      <c r="AB20" s="121"/>
      <c r="AC20" s="138"/>
    </row>
    <row r="21" spans="1:31" ht="18.75" x14ac:dyDescent="0.3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3"/>
      <c r="Q21" s="97"/>
      <c r="R21" s="97"/>
      <c r="S21" s="137"/>
      <c r="T21" s="137"/>
      <c r="U21" s="137"/>
      <c r="V21" s="137"/>
      <c r="W21" s="137"/>
      <c r="X21" s="137"/>
      <c r="Y21" s="137"/>
      <c r="Z21" s="137"/>
      <c r="AA21" s="121"/>
      <c r="AB21" s="121"/>
      <c r="AC21" s="121"/>
    </row>
    <row r="22" spans="1:31" ht="18.75" x14ac:dyDescent="0.3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3"/>
      <c r="Q22" s="97"/>
      <c r="R22" s="97"/>
      <c r="S22" s="137"/>
      <c r="T22" s="137"/>
      <c r="U22" s="137"/>
      <c r="V22" s="137"/>
      <c r="W22" s="137"/>
      <c r="X22" s="137"/>
      <c r="Y22" s="137"/>
      <c r="Z22" s="137"/>
      <c r="AA22" s="121"/>
      <c r="AB22" s="121"/>
      <c r="AC22" s="121"/>
    </row>
    <row r="23" spans="1:31" ht="18.75" x14ac:dyDescent="0.3">
      <c r="A23" s="92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3"/>
      <c r="Q23" s="97"/>
      <c r="R23" s="97"/>
      <c r="U23" s="137"/>
      <c r="V23" s="137" t="s">
        <v>55</v>
      </c>
      <c r="W23" s="137" t="s">
        <v>4</v>
      </c>
      <c r="X23" s="137" t="s">
        <v>5</v>
      </c>
      <c r="Y23" s="137" t="s">
        <v>6</v>
      </c>
      <c r="Z23" s="137" t="s">
        <v>7</v>
      </c>
      <c r="AA23" s="137" t="s">
        <v>56</v>
      </c>
      <c r="AB23" s="137"/>
      <c r="AC23" s="121"/>
      <c r="AD23" s="121"/>
      <c r="AE23" s="121"/>
    </row>
    <row r="24" spans="1:31" ht="18.75" x14ac:dyDescent="0.3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8"/>
      <c r="P24" s="95"/>
      <c r="Q24" s="99"/>
      <c r="R24" s="97"/>
      <c r="U24" s="139">
        <v>0</v>
      </c>
      <c r="V24" s="139">
        <v>0</v>
      </c>
      <c r="W24" s="139">
        <v>32</v>
      </c>
      <c r="X24" s="139">
        <v>51</v>
      </c>
      <c r="Y24" s="139">
        <v>4</v>
      </c>
      <c r="Z24" s="139">
        <v>9</v>
      </c>
      <c r="AA24" s="139">
        <v>4</v>
      </c>
      <c r="AB24" s="139"/>
      <c r="AC24" s="121"/>
      <c r="AD24" s="160"/>
      <c r="AE24" s="121"/>
    </row>
    <row r="25" spans="1:31" ht="18.75" x14ac:dyDescent="0.3">
      <c r="A25" s="92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8"/>
      <c r="P25" s="95"/>
      <c r="Q25" s="99"/>
      <c r="R25" s="97"/>
      <c r="U25" s="139">
        <v>0</v>
      </c>
      <c r="V25" s="139">
        <f t="shared" ref="V25" si="0">U25+V24</f>
        <v>0</v>
      </c>
      <c r="W25" s="139">
        <f>W24</f>
        <v>32</v>
      </c>
      <c r="X25" s="139">
        <f>W25+X24</f>
        <v>83</v>
      </c>
      <c r="Y25" s="139">
        <f>X25+Y24</f>
        <v>87</v>
      </c>
      <c r="Z25" s="139">
        <f>Y25+Z24</f>
        <v>96</v>
      </c>
      <c r="AA25" s="139">
        <f>Z25+AA24</f>
        <v>100</v>
      </c>
      <c r="AB25" s="139"/>
      <c r="AC25" s="121"/>
      <c r="AD25" s="160"/>
      <c r="AE25" s="121"/>
    </row>
    <row r="26" spans="1:31" ht="15.75" customHeight="1" x14ac:dyDescent="0.3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8"/>
      <c r="P26" s="95"/>
      <c r="Q26" s="99"/>
      <c r="R26" s="97"/>
      <c r="U26" s="137">
        <v>100</v>
      </c>
      <c r="V26" s="139">
        <v>100</v>
      </c>
      <c r="W26" s="139">
        <f>V26-W25</f>
        <v>68</v>
      </c>
      <c r="X26" s="139">
        <f>V26-X24</f>
        <v>49</v>
      </c>
      <c r="Y26" s="139">
        <f>V26-Y25</f>
        <v>13</v>
      </c>
      <c r="Z26" s="139">
        <f>V26-Z25</f>
        <v>4</v>
      </c>
      <c r="AA26" s="139">
        <f>V26-AA25</f>
        <v>0</v>
      </c>
      <c r="AB26" s="139">
        <v>0</v>
      </c>
      <c r="AC26" s="121"/>
      <c r="AD26" s="121"/>
      <c r="AE26" s="121"/>
    </row>
    <row r="27" spans="1:31" ht="15.75" customHeight="1" x14ac:dyDescent="0.3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8"/>
      <c r="P27" s="95"/>
      <c r="Q27" s="99"/>
      <c r="R27" s="97"/>
      <c r="T27" s="161"/>
      <c r="U27" s="161"/>
      <c r="V27" s="161"/>
      <c r="W27" s="161"/>
      <c r="X27" s="161"/>
      <c r="Y27" s="161"/>
      <c r="Z27" s="161"/>
      <c r="AA27" s="128"/>
      <c r="AB27" s="128"/>
      <c r="AC27" s="121"/>
      <c r="AD27" s="141"/>
    </row>
    <row r="28" spans="1:31" ht="15.75" customHeight="1" x14ac:dyDescent="0.3">
      <c r="A28" s="9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100"/>
      <c r="P28" s="95"/>
      <c r="Q28" s="99"/>
      <c r="R28" s="97"/>
      <c r="S28" s="162"/>
      <c r="T28" s="163"/>
      <c r="U28" s="161"/>
      <c r="V28" s="161"/>
      <c r="W28" s="161"/>
      <c r="X28" s="161"/>
      <c r="Y28" s="161"/>
      <c r="Z28" s="161"/>
      <c r="AA28" s="121"/>
      <c r="AB28" s="121"/>
      <c r="AC28" s="128"/>
      <c r="AD28" s="141"/>
    </row>
    <row r="29" spans="1:31" ht="15.75" customHeight="1" x14ac:dyDescent="0.3">
      <c r="A29" s="92"/>
      <c r="B29" s="115" t="s">
        <v>58</v>
      </c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62"/>
      <c r="T29" s="121"/>
      <c r="U29" s="121"/>
      <c r="V29" s="121"/>
      <c r="W29" s="121"/>
      <c r="X29" s="121"/>
      <c r="Y29" s="121"/>
      <c r="Z29" s="121"/>
      <c r="AA29" s="121"/>
      <c r="AB29" s="121"/>
      <c r="AC29" s="121"/>
      <c r="AD29" s="142"/>
    </row>
    <row r="30" spans="1:31" ht="15" customHeight="1" x14ac:dyDescent="0.3">
      <c r="A30" s="92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62"/>
    </row>
    <row r="31" spans="1:31" ht="30.75" customHeight="1" x14ac:dyDescent="0.3">
      <c r="A31" s="92"/>
      <c r="B31" s="115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37"/>
    </row>
    <row r="32" spans="1:31" ht="15" customHeight="1" x14ac:dyDescent="0.3">
      <c r="A32" s="92"/>
      <c r="B32" s="100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92"/>
      <c r="S32" s="162"/>
      <c r="V32" s="164"/>
      <c r="Z32" s="164"/>
    </row>
    <row r="33" spans="1:26" ht="35.25" customHeight="1" x14ac:dyDescent="0.3">
      <c r="A33" s="92"/>
      <c r="B33" s="100"/>
      <c r="C33" s="114" t="s">
        <v>59</v>
      </c>
      <c r="D33" s="114"/>
      <c r="E33" s="114"/>
      <c r="F33" s="114"/>
      <c r="G33" s="114"/>
      <c r="H33" s="114"/>
      <c r="I33" s="101"/>
      <c r="J33" s="101"/>
      <c r="K33" s="101"/>
      <c r="L33" s="101"/>
      <c r="M33" s="101"/>
      <c r="N33" s="101"/>
      <c r="O33" s="101"/>
      <c r="P33" s="101"/>
      <c r="Q33" s="101"/>
      <c r="R33" s="92"/>
      <c r="S33" s="162"/>
      <c r="T33" s="141"/>
      <c r="V33" s="143"/>
      <c r="Z33" s="164"/>
    </row>
    <row r="34" spans="1:26" ht="15" customHeight="1" x14ac:dyDescent="0.3">
      <c r="A34" s="92"/>
      <c r="B34" s="100"/>
      <c r="C34" s="113" t="s">
        <v>12</v>
      </c>
      <c r="D34" s="113"/>
      <c r="E34" s="116" t="s">
        <v>1</v>
      </c>
      <c r="F34" s="116"/>
      <c r="G34" s="116" t="s">
        <v>0</v>
      </c>
      <c r="H34" s="116"/>
      <c r="I34" s="101"/>
      <c r="J34" s="101"/>
      <c r="K34" s="101"/>
      <c r="L34" s="101"/>
      <c r="M34" s="101"/>
      <c r="N34" s="101"/>
      <c r="O34" s="101"/>
      <c r="P34" s="101"/>
      <c r="Q34" s="101"/>
      <c r="R34" s="92"/>
      <c r="S34" s="162"/>
      <c r="T34" s="141"/>
      <c r="V34" s="144"/>
      <c r="W34" s="141"/>
    </row>
    <row r="35" spans="1:26" ht="18.75" customHeight="1" x14ac:dyDescent="0.3">
      <c r="A35" s="92"/>
      <c r="B35" s="100"/>
      <c r="C35" s="117">
        <v>0.25</v>
      </c>
      <c r="D35" s="117"/>
      <c r="E35" s="112">
        <v>2</v>
      </c>
      <c r="F35" s="112"/>
      <c r="G35" s="112">
        <v>0</v>
      </c>
      <c r="H35" s="112"/>
      <c r="I35" s="101"/>
      <c r="J35" s="101"/>
      <c r="K35" s="101"/>
      <c r="L35" s="101"/>
      <c r="M35" s="101"/>
      <c r="N35" s="101"/>
      <c r="O35" s="101"/>
      <c r="P35" s="101"/>
      <c r="Q35" s="101"/>
      <c r="R35" s="92"/>
      <c r="S35" s="130"/>
      <c r="T35" s="36">
        <v>8.18</v>
      </c>
      <c r="U35" s="36">
        <v>6.07</v>
      </c>
      <c r="V35" s="36">
        <v>6.58</v>
      </c>
      <c r="W35" s="35" t="e">
        <f>AVERAGE(S41:V41)</f>
        <v>#DIV/0!</v>
      </c>
    </row>
    <row r="36" spans="1:26" ht="18.75" customHeight="1" x14ac:dyDescent="0.3">
      <c r="A36" s="92"/>
      <c r="B36" s="100"/>
      <c r="C36" s="118">
        <v>0.5</v>
      </c>
      <c r="D36" s="118"/>
      <c r="E36" s="112">
        <v>20</v>
      </c>
      <c r="F36" s="112"/>
      <c r="G36" s="112">
        <v>11</v>
      </c>
      <c r="H36" s="112"/>
      <c r="I36" s="100"/>
      <c r="J36" s="100"/>
      <c r="K36" s="100"/>
      <c r="L36" s="100"/>
      <c r="M36" s="100"/>
      <c r="N36" s="100"/>
      <c r="O36" s="100"/>
      <c r="P36" s="100"/>
      <c r="Q36" s="100"/>
      <c r="R36" s="92"/>
      <c r="S36" s="121"/>
      <c r="T36" s="36">
        <v>23.06</v>
      </c>
      <c r="U36" s="36">
        <v>20.03</v>
      </c>
      <c r="V36" s="36">
        <v>22.09</v>
      </c>
      <c r="W36" s="35">
        <f>AVERAGE(S43:V43)</f>
        <v>6.75</v>
      </c>
    </row>
    <row r="37" spans="1:26" ht="18.75" customHeight="1" x14ac:dyDescent="0.3">
      <c r="A37" s="92"/>
      <c r="B37" s="92"/>
      <c r="C37" s="117">
        <v>1</v>
      </c>
      <c r="D37" s="117"/>
      <c r="E37" s="112">
        <v>49</v>
      </c>
      <c r="F37" s="112"/>
      <c r="G37" s="112">
        <v>39</v>
      </c>
      <c r="H37" s="112"/>
      <c r="I37" s="100"/>
      <c r="J37" s="100"/>
      <c r="K37" s="100"/>
      <c r="L37" s="100"/>
      <c r="M37" s="100"/>
      <c r="N37" s="100"/>
      <c r="O37" s="100"/>
      <c r="P37" s="100"/>
      <c r="Q37" s="100"/>
      <c r="R37" s="92"/>
      <c r="T37" s="36">
        <v>26.8</v>
      </c>
      <c r="U37" s="36">
        <v>22.75</v>
      </c>
      <c r="V37" s="36">
        <v>25.52</v>
      </c>
      <c r="W37" s="35">
        <f>AVERAGE(S44:V44)</f>
        <v>14.05</v>
      </c>
    </row>
    <row r="38" spans="1:26" ht="18.75" customHeight="1" x14ac:dyDescent="0.3">
      <c r="A38" s="92"/>
      <c r="B38" s="92"/>
      <c r="C38" s="117">
        <v>2</v>
      </c>
      <c r="D38" s="117"/>
      <c r="E38" s="112">
        <v>77</v>
      </c>
      <c r="F38" s="112"/>
      <c r="G38" s="112">
        <v>66</v>
      </c>
      <c r="H38" s="112"/>
      <c r="I38" s="92"/>
      <c r="J38" s="92"/>
      <c r="K38" s="92"/>
      <c r="L38" s="92"/>
      <c r="M38" s="92"/>
      <c r="N38" s="92"/>
      <c r="O38" s="92"/>
      <c r="P38" s="93"/>
      <c r="Q38" s="92"/>
      <c r="R38" s="102"/>
      <c r="T38" s="36">
        <v>30.02</v>
      </c>
      <c r="U38" s="36">
        <v>24.73</v>
      </c>
      <c r="V38" s="36">
        <v>28.22</v>
      </c>
      <c r="W38" s="35">
        <f>AVERAGE(S45:V45)</f>
        <v>18.95</v>
      </c>
    </row>
    <row r="39" spans="1:26" ht="18.75" customHeight="1" x14ac:dyDescent="0.3">
      <c r="A39" s="92"/>
      <c r="B39" s="92"/>
      <c r="C39" s="117">
        <v>5</v>
      </c>
      <c r="D39" s="117"/>
      <c r="E39" s="112">
        <v>100</v>
      </c>
      <c r="F39" s="112"/>
      <c r="G39" s="112">
        <v>100</v>
      </c>
      <c r="H39" s="112"/>
      <c r="I39" s="92"/>
      <c r="J39" s="92"/>
      <c r="K39" s="92"/>
      <c r="L39" s="92"/>
      <c r="M39" s="92"/>
      <c r="N39" s="92"/>
      <c r="O39" s="92"/>
      <c r="P39" s="93"/>
      <c r="Q39" s="92"/>
      <c r="R39" s="92"/>
      <c r="T39" s="36">
        <v>60.54</v>
      </c>
      <c r="U39" s="36">
        <v>63.74</v>
      </c>
      <c r="V39" s="36">
        <v>64.66</v>
      </c>
      <c r="W39" s="35">
        <f>AVERAGE(S47:V47)</f>
        <v>26.2</v>
      </c>
    </row>
    <row r="40" spans="1:26" ht="18.75" x14ac:dyDescent="0.3">
      <c r="A40" s="92"/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3"/>
      <c r="Q40" s="92"/>
      <c r="R40" s="92"/>
      <c r="T40" s="36">
        <v>96.99</v>
      </c>
      <c r="U40" s="36">
        <v>97.86</v>
      </c>
      <c r="V40" s="36">
        <v>98.13</v>
      </c>
      <c r="W40" s="35">
        <f>AVERAGE(S48:V48)</f>
        <v>34.9</v>
      </c>
    </row>
    <row r="41" spans="1:26" x14ac:dyDescent="0.25">
      <c r="S41" s="35"/>
      <c r="T41" s="36"/>
      <c r="U41" s="36"/>
      <c r="V41" s="36"/>
      <c r="W41" s="36"/>
    </row>
    <row r="42" spans="1:26" x14ac:dyDescent="0.25">
      <c r="R42" s="7"/>
      <c r="S42" s="36">
        <v>2.0299999999999998</v>
      </c>
      <c r="T42" s="34"/>
      <c r="U42" s="34"/>
      <c r="V42" s="34"/>
      <c r="W42" s="34"/>
    </row>
    <row r="43" spans="1:26" x14ac:dyDescent="0.25">
      <c r="R43" s="7"/>
      <c r="S43" s="36">
        <v>6.75</v>
      </c>
    </row>
    <row r="44" spans="1:26" x14ac:dyDescent="0.25">
      <c r="R44" s="7"/>
      <c r="S44" s="36">
        <v>14.05</v>
      </c>
    </row>
    <row r="45" spans="1:26" x14ac:dyDescent="0.25">
      <c r="R45" s="8"/>
      <c r="S45" s="36">
        <v>18.95</v>
      </c>
    </row>
    <row r="46" spans="1:26" x14ac:dyDescent="0.25">
      <c r="R46" s="10"/>
      <c r="S46" s="36">
        <v>23.63</v>
      </c>
    </row>
    <row r="47" spans="1:26" x14ac:dyDescent="0.25">
      <c r="R47" s="10"/>
      <c r="S47" s="36">
        <v>26.2</v>
      </c>
    </row>
    <row r="48" spans="1:26" x14ac:dyDescent="0.25">
      <c r="R48" s="9"/>
      <c r="S48" s="36">
        <v>34.9</v>
      </c>
    </row>
    <row r="49" spans="18:19" x14ac:dyDescent="0.25">
      <c r="R49" s="9"/>
      <c r="S49" s="36">
        <v>55.18</v>
      </c>
    </row>
    <row r="50" spans="18:19" x14ac:dyDescent="0.25">
      <c r="R50" s="9"/>
      <c r="S50" s="36">
        <v>94.6</v>
      </c>
    </row>
    <row r="51" spans="18:19" x14ac:dyDescent="0.25">
      <c r="R51" s="9"/>
      <c r="S51" s="36">
        <v>100</v>
      </c>
    </row>
    <row r="52" spans="18:19" x14ac:dyDescent="0.25">
      <c r="R52" s="9"/>
      <c r="S52" s="145"/>
    </row>
    <row r="53" spans="18:19" x14ac:dyDescent="0.25">
      <c r="R53" s="9"/>
    </row>
    <row r="54" spans="18:19" x14ac:dyDescent="0.25">
      <c r="R54" s="9"/>
    </row>
    <row r="55" spans="18:19" x14ac:dyDescent="0.25">
      <c r="R55" s="4"/>
    </row>
    <row r="56" spans="18:19" x14ac:dyDescent="0.25">
      <c r="R56" s="3"/>
    </row>
    <row r="57" spans="18:19" x14ac:dyDescent="0.25">
      <c r="R57" s="11"/>
    </row>
  </sheetData>
  <mergeCells count="27">
    <mergeCell ref="C39:D39"/>
    <mergeCell ref="C38:D38"/>
    <mergeCell ref="C37:D37"/>
    <mergeCell ref="C36:D36"/>
    <mergeCell ref="C35:D35"/>
    <mergeCell ref="Y2:Z2"/>
    <mergeCell ref="AD3:AF3"/>
    <mergeCell ref="S4:AB4"/>
    <mergeCell ref="S14:W14"/>
    <mergeCell ref="AD15:AF15"/>
    <mergeCell ref="V2:W2"/>
    <mergeCell ref="C34:D34"/>
    <mergeCell ref="C33:H33"/>
    <mergeCell ref="B29:R31"/>
    <mergeCell ref="G35:H35"/>
    <mergeCell ref="G34:H34"/>
    <mergeCell ref="E34:F34"/>
    <mergeCell ref="E36:F36"/>
    <mergeCell ref="E35:F35"/>
    <mergeCell ref="G37:H37"/>
    <mergeCell ref="G36:H36"/>
    <mergeCell ref="S16:W16"/>
    <mergeCell ref="G39:H39"/>
    <mergeCell ref="G38:H38"/>
    <mergeCell ref="E39:F39"/>
    <mergeCell ref="E38:F38"/>
    <mergeCell ref="E37:F37"/>
  </mergeCells>
  <pageMargins left="0.25" right="0.25" top="0.75" bottom="0.75" header="0.3" footer="0.3"/>
  <pageSetup paperSize="9" scale="63" orientation="landscape" r:id="rId1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Т5-VII-5; Т5-VII-6 </vt:lpstr>
      <vt:lpstr>Т7-Х-8</vt:lpstr>
      <vt:lpstr>Т7-IХ-8 </vt:lpstr>
      <vt:lpstr>Т5-IХI-7</vt:lpstr>
      <vt:lpstr>Т8-III-4</vt:lpstr>
      <vt:lpstr>Т8-III-5</vt:lpstr>
      <vt:lpstr>Т5-III-6</vt:lpstr>
      <vt:lpstr>Т6-II-4</vt:lpstr>
      <vt:lpstr>Т5-II-6</vt:lpstr>
      <vt:lpstr>Т7-VIII-8</vt:lpstr>
      <vt:lpstr>Т5-VIII-7</vt:lpstr>
      <vt:lpstr>Т7-VII-8 №1,2</vt:lpstr>
      <vt:lpstr>Т7-VI-8 №1,2</vt:lpstr>
      <vt:lpstr>Т7-IV-8 №1,2,3</vt:lpstr>
      <vt:lpstr>Т7-V-8 №1,2,3</vt:lpstr>
      <vt:lpstr>Т2-I-3 №1,2,3 </vt:lpstr>
      <vt:lpstr>Т2-I-4 №1,2,3  </vt:lpstr>
      <vt:lpstr>Т2-I-5 №1,2,3  </vt:lpstr>
      <vt:lpstr>Т5-VII-7 №1,2,3</vt:lpstr>
      <vt:lpstr>Т5-VI-7 №1,2,3 </vt:lpstr>
      <vt:lpstr>Т2-I-6 №1,2,3 </vt:lpstr>
      <vt:lpstr>Вариант 1 от 27.10 замещение </vt:lpstr>
      <vt:lpstr>'Вариант 1 от 27.10 замещение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2026-10-27T14:41:07Z</dcterms:modified>
</cp:coreProperties>
</file>