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2"/>
    <sheet name="Справочники" sheetId="2" state="hidden" r:id="rId3"/>
  </sheets>
  <definedNames>
    <definedName function="false" hidden="false" localSheetId="0" name="_xlnm.Print_Area" vbProcedure="false">'Комм. предл. и Структура НМЦ'!$A$1:$Z$47</definedName>
    <definedName function="false" hidden="false" localSheetId="0" name="_xlnm.Print_Area" vbProcedure="false">'Комм. предл. и Структура НМЦ'!$A$1:$Z$31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<sst xmlns="http://schemas.openxmlformats.org/spreadsheetml/2006/main" count="89" uniqueCount="60">
  <si>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</si>
  <si>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</si>
  <si>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</si>
  <si>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</si>
  <si>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</si>
  <si>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</si>
  <si>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</si>
  <si>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</si>
  <si>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</si>
  <si>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</si>
  <si>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</si>
  <si>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</si>
  <si>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</si>
  <si>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</si>
  <si>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</si>
  <si>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</si>
  <si>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</si>
  <si>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</si>
  <si>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</si>
  <si>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</si>
  <si>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</si>
  <si>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</si>
  <si>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</si>
  <si>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</si>
  <si>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…</t>
  </si>
  <si>
    <t xml:space="preserve">1.</t>
  </si>
  <si>
    <t xml:space="preserve">Предпроектное обследование рабочих колес гидротурбин ст.№2, №3 ГЭС-3</t>
  </si>
  <si>
    <t xml:space="preserve">Национальный режим предоставляется</t>
  </si>
  <si>
    <t xml:space="preserve">71.12.19.100</t>
  </si>
  <si>
    <t xml:space="preserve">усл. ед.</t>
  </si>
  <si>
    <t xml:space="preserve">столбцы 6, 7</t>
  </si>
  <si>
    <t xml:space="preserve"> -</t>
  </si>
  <si>
    <t xml:space="preserve">2.</t>
  </si>
  <si>
    <t xml:space="preserve">Разработка конструкторской документации, изготовление рабочих колес</t>
  </si>
  <si>
    <t xml:space="preserve">3.</t>
  </si>
  <si>
    <t xml:space="preserve">Шефмонтаж РК ГА2, РК ГА3</t>
  </si>
  <si>
    <t xml:space="preserve">33.20.39.290</t>
  </si>
  <si>
    <t xml:space="preserve">4.</t>
  </si>
  <si>
    <t xml:space="preserve">Поставка РК ГА2, РК ГА3</t>
  </si>
  <si>
    <t xml:space="preserve">Национальный режим не предоставляется – преимущество</t>
  </si>
  <si>
    <t xml:space="preserve">28.11.32.000</t>
  </si>
  <si>
    <t xml:space="preserve">шт.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</si>
  <si>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</si>
  <si>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</si>
  <si>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</si>
  <si>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</si>
  <si>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</si>
  <si>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</si>
  <si>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</si>
  <si>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</si>
  <si>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</si>
  <si>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</si>
  <si>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</si>
  <si>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</si>
  <si>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</si>
  <si>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минимальная обязательная доля</t>
  </si>
  <si>
    <t xml:space="preserve">столбец 6, столбец 7 (при наличии информации)</t>
  </si>
  <si>
    <t xml:space="preserve">не применимо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</si>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</sst>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"/>
    <numFmt numFmtId="167" formatCode="@"/>
    <numFmt numFmtId="168" formatCode="#,##0.00"/>
    <numFmt numFmtId="169" formatCode="0%"/>
  </numFmts>
  <fonts count="23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b val="true"/>
      <sz val="10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DDE8CB"/>
      </patternFill>
    </fill>
    <fill>
      <patternFill patternType="solid">
        <fgColor rgb="FFFBE5D6"/>
        <bgColor rgb="FFE2F0D9"/>
      </patternFill>
    </fill>
    <fill>
      <patternFill patternType="solid">
        <fgColor rgb="FFDDE8CB"/>
        <bgColor rgb="FFE2F0D9"/>
      </patternFill>
    </fill>
    <fill>
      <patternFill patternType="solid">
        <fgColor rgb="FFD0CECE"/>
        <bgColor rgb="FFCCCC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4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4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3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11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4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0" borderId="1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6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4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6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DDE8C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38"/>
  <sheetViews>
    <sheetView showFormulas="false" showGridLines="false" showRowColHeaders="true" showZeros="true" rightToLeft="false" tabSelected="true" showOutlineSymbols="true" defaultGridColor="true" view="pageBreakPreview" topLeftCell="L10" colorId="64" zoomScale="70" zoomScaleNormal="70" zoomScalePageLayoutView="70" workbookViewId="0">
      <selection pane="topLeft" activeCell="Q21" activeCellId="0" sqref="Q21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37.86"/>
    <col collapsed="false" customWidth="true" hidden="false" outlineLevel="0" max="5" min="5" style="1" width="63.71"/>
    <col collapsed="false" customWidth="true" hidden="false" outlineLevel="0" max="7" min="6" style="1" width="14.57"/>
    <col collapsed="false" customWidth="true" hidden="false" outlineLevel="0" max="8" min="8" style="1" width="27.86"/>
    <col collapsed="false" customWidth="true" hidden="false" outlineLevel="0" max="9" min="9" style="1" width="40.57"/>
    <col collapsed="false" customWidth="true" hidden="false" outlineLevel="0" max="10" min="10" style="1" width="28.86"/>
    <col collapsed="false" customWidth="false" hidden="false" outlineLevel="0" max="13" min="11" style="1" width="18.57"/>
    <col collapsed="false" customWidth="true" hidden="false" outlineLevel="0" max="16" min="14" style="1" width="4.57"/>
    <col collapsed="false" customWidth="true" hidden="false" outlineLevel="0" max="17" min="17" style="1" width="6.57"/>
    <col collapsed="false" customWidth="true" hidden="false" outlineLevel="0" max="18" min="18" style="1" width="39.14"/>
    <col collapsed="false" customWidth="true" hidden="false" outlineLevel="0" max="19" min="19" style="1" width="70.57"/>
    <col collapsed="false" customWidth="true" hidden="false" outlineLevel="0" max="20" min="20" style="1" width="24.57"/>
    <col collapsed="false" customWidth="true" hidden="false" outlineLevel="0" max="21" min="21" style="1" width="14.71"/>
    <col collapsed="false" customWidth="true" hidden="false" outlineLevel="0" max="22" min="22" style="1" width="15.28"/>
    <col collapsed="false" customWidth="true" hidden="false" outlineLevel="0" max="23" min="23" style="1" width="39.28"/>
    <col collapsed="false" customWidth="true" hidden="false" outlineLevel="0" max="24" min="24" style="1" width="24.43"/>
    <col collapsed="false" customWidth="true" hidden="false" outlineLevel="0" max="26" min="25" style="1" width="20.57"/>
    <col collapsed="false" customWidth="false" hidden="false" outlineLevel="0" max="16384" min="27" style="1" width="18.57"/>
  </cols>
  <sheetData>
    <row r="1" s="5" customFormat="true" ht="16.5" hidden="false" customHeight="true" outlineLevel="0" collapsed="false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4"/>
      <c r="S1" s="3"/>
      <c r="T1" s="4"/>
      <c r="U1" s="4"/>
      <c r="V1" s="4"/>
      <c r="W1" s="4"/>
      <c r="X1" s="4"/>
      <c r="Y1" s="4"/>
      <c r="Z1" s="4"/>
      <c r="AA1" s="1"/>
    </row>
    <row r="2" customFormat="false" ht="47.25" hidden="false" customHeight="true" outlineLevel="0" collapsed="false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customFormat="false" ht="15.75" hidden="false" customHeight="true" outlineLevel="0" collapsed="false">
      <c r="B3" s="9"/>
      <c r="C3" s="10" t="s">
        <v>0</v>
      </c>
      <c r="D3" s="10"/>
      <c r="E3" s="10"/>
      <c r="F3" s="10"/>
      <c r="G3" s="10"/>
      <c r="H3" s="10"/>
      <c r="N3" s="11"/>
    </row>
    <row r="4" customFormat="false" ht="15.75" hidden="false" customHeight="true" outlineLevel="0" collapsed="false">
      <c r="B4" s="9"/>
      <c r="C4" s="12" t="s">
        <v>1</v>
      </c>
      <c r="D4" s="12"/>
      <c r="E4" s="12"/>
      <c r="F4" s="10"/>
      <c r="G4" s="10"/>
      <c r="H4" s="10"/>
      <c r="N4" s="11"/>
    </row>
    <row r="5" customFormat="false" ht="24" hidden="false" customHeight="true" outlineLevel="0" collapsed="false">
      <c r="B5" s="9"/>
      <c r="F5" s="10"/>
      <c r="G5" s="10"/>
      <c r="H5" s="10"/>
      <c r="N5" s="11"/>
      <c r="Q5" s="3"/>
      <c r="R5" s="3"/>
    </row>
    <row r="6" customFormat="false" ht="15.75" hidden="false" customHeight="false" outlineLevel="0" collapsed="false">
      <c r="B6" s="9"/>
      <c r="C6" s="13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1"/>
      <c r="Q6" s="13" t="s">
        <v>3</v>
      </c>
      <c r="R6" s="13"/>
      <c r="S6" s="13"/>
      <c r="T6" s="13"/>
      <c r="U6" s="13"/>
      <c r="V6" s="13"/>
      <c r="W6" s="13"/>
      <c r="X6" s="13"/>
      <c r="Y6" s="13"/>
      <c r="Z6" s="13"/>
    </row>
    <row r="7" customFormat="false" ht="24" hidden="false" customHeight="true" outlineLevel="0" collapsed="false">
      <c r="B7" s="9"/>
      <c r="N7" s="11"/>
    </row>
    <row r="8" customFormat="false" ht="24" hidden="false" customHeight="true" outlineLevel="0" collapsed="false">
      <c r="B8" s="9"/>
      <c r="C8" s="14" t="s">
        <v>4</v>
      </c>
      <c r="D8" s="14"/>
      <c r="F8" s="15"/>
      <c r="G8" s="15"/>
      <c r="N8" s="11"/>
    </row>
    <row r="9" customFormat="false" ht="24" hidden="false" customHeight="true" outlineLevel="0" collapsed="false">
      <c r="B9" s="9"/>
      <c r="C9" s="14" t="s">
        <v>5</v>
      </c>
      <c r="D9" s="14"/>
      <c r="F9" s="16"/>
      <c r="G9" s="16"/>
      <c r="N9" s="11"/>
    </row>
    <row r="10" customFormat="false" ht="24" hidden="false" customHeight="true" outlineLevel="0" collapsed="false">
      <c r="B10" s="9"/>
      <c r="C10" s="14" t="s">
        <v>6</v>
      </c>
      <c r="D10" s="14"/>
      <c r="F10" s="16"/>
      <c r="G10" s="16"/>
      <c r="N10" s="11"/>
    </row>
    <row r="11" customFormat="false" ht="15.75" hidden="false" customHeight="false" outlineLevel="0" collapsed="false">
      <c r="B11" s="9"/>
      <c r="N11" s="11"/>
    </row>
    <row r="12" customFormat="false" ht="115.1" hidden="false" customHeight="false" outlineLevel="0" collapsed="false">
      <c r="B12" s="9"/>
      <c r="C12" s="17" t="s">
        <v>7</v>
      </c>
      <c r="D12" s="17" t="s">
        <v>8</v>
      </c>
      <c r="E12" s="17" t="s">
        <v>9</v>
      </c>
      <c r="F12" s="17" t="s">
        <v>10</v>
      </c>
      <c r="G12" s="17" t="s">
        <v>11</v>
      </c>
      <c r="H12" s="17" t="s">
        <v>12</v>
      </c>
      <c r="I12" s="17" t="s">
        <v>13</v>
      </c>
      <c r="J12" s="17" t="s">
        <v>14</v>
      </c>
      <c r="K12" s="17" t="s">
        <v>15</v>
      </c>
      <c r="L12" s="17" t="s">
        <v>16</v>
      </c>
      <c r="M12" s="17" t="s">
        <v>17</v>
      </c>
      <c r="N12" s="11"/>
      <c r="Q12" s="18" t="s">
        <v>7</v>
      </c>
      <c r="R12" s="18" t="s">
        <v>18</v>
      </c>
      <c r="S12" s="18" t="s">
        <v>19</v>
      </c>
      <c r="T12" s="18" t="s">
        <v>20</v>
      </c>
      <c r="U12" s="18" t="s">
        <v>10</v>
      </c>
      <c r="V12" s="18" t="s">
        <v>11</v>
      </c>
      <c r="W12" s="19" t="s">
        <v>21</v>
      </c>
      <c r="X12" s="19" t="s">
        <v>22</v>
      </c>
      <c r="Y12" s="18" t="s">
        <v>15</v>
      </c>
      <c r="Z12" s="18" t="s">
        <v>23</v>
      </c>
    </row>
    <row r="13" customFormat="false" ht="15.75" hidden="false" customHeight="false" outlineLevel="0" collapsed="false">
      <c r="B13" s="9"/>
      <c r="C13" s="20" t="n">
        <v>1</v>
      </c>
      <c r="D13" s="20" t="n">
        <v>2</v>
      </c>
      <c r="E13" s="20" t="n">
        <v>3</v>
      </c>
      <c r="F13" s="21" t="n">
        <v>4</v>
      </c>
      <c r="G13" s="20" t="n">
        <v>5</v>
      </c>
      <c r="H13" s="20" t="n">
        <v>6</v>
      </c>
      <c r="I13" s="20" t="n">
        <v>7</v>
      </c>
      <c r="J13" s="21" t="n">
        <v>8</v>
      </c>
      <c r="K13" s="20" t="n">
        <v>9</v>
      </c>
      <c r="L13" s="20" t="n">
        <v>10</v>
      </c>
      <c r="M13" s="20" t="n">
        <v>11</v>
      </c>
      <c r="N13" s="11"/>
      <c r="Q13" s="22" t="n">
        <v>1</v>
      </c>
      <c r="R13" s="22" t="n">
        <v>2</v>
      </c>
      <c r="S13" s="22" t="n">
        <v>3</v>
      </c>
      <c r="T13" s="22" t="n">
        <v>4</v>
      </c>
      <c r="U13" s="22" t="n">
        <v>5</v>
      </c>
      <c r="V13" s="22" t="n">
        <v>6</v>
      </c>
      <c r="W13" s="23" t="n">
        <v>7</v>
      </c>
      <c r="X13" s="23" t="n">
        <v>8</v>
      </c>
      <c r="Y13" s="22" t="n">
        <v>9</v>
      </c>
      <c r="Z13" s="22" t="n">
        <v>10</v>
      </c>
    </row>
    <row r="14" customFormat="false" ht="85.5" hidden="false" customHeight="true" outlineLevel="0" collapsed="false">
      <c r="A14" s="5"/>
      <c r="B14" s="24"/>
      <c r="C14" s="25" t="str">
        <f aca="false">Q14</f>
        <v>1.</v>
      </c>
      <c r="D14" s="26" t="str">
        <f aca="false">R14</f>
        <v>Предпроектное обследование рабочих колес гидротурбин ст.№2, №3 ГЭС-3</v>
      </c>
      <c r="E14" s="27" t="str">
        <f aca="false">S14</f>
        <v>Национальный режим предоставляется</v>
      </c>
      <c r="F14" s="25" t="str">
        <f aca="false">U14</f>
        <v>усл. ед.</v>
      </c>
      <c r="G14" s="28" t="n">
        <v>1</v>
      </c>
      <c r="H14" s="29" t="s">
        <v>24</v>
      </c>
      <c r="I14" s="30" t="s">
        <v>24</v>
      </c>
      <c r="J14" s="30"/>
      <c r="K14" s="31" t="n">
        <v>2653149.76</v>
      </c>
      <c r="L14" s="32" t="n">
        <v>0</v>
      </c>
      <c r="M14" s="33" t="n">
        <f aca="false">L14*G14</f>
        <v>0</v>
      </c>
      <c r="N14" s="34"/>
      <c r="O14" s="5"/>
      <c r="P14" s="5"/>
      <c r="Q14" s="25" t="s">
        <v>25</v>
      </c>
      <c r="R14" s="26" t="s">
        <v>26</v>
      </c>
      <c r="S14" s="35" t="s">
        <v>27</v>
      </c>
      <c r="T14" s="36" t="s">
        <v>28</v>
      </c>
      <c r="U14" s="25" t="s">
        <v>29</v>
      </c>
      <c r="V14" s="28" t="n">
        <v>1</v>
      </c>
      <c r="W14" s="37" t="s">
        <v>30</v>
      </c>
      <c r="X14" s="37" t="s">
        <v>31</v>
      </c>
      <c r="Y14" s="33" t="n">
        <v>2653149.76</v>
      </c>
      <c r="Z14" s="33" t="n">
        <v>2653149.76</v>
      </c>
      <c r="AA14" s="5"/>
    </row>
    <row r="15" s="5" customFormat="true" ht="73.5" hidden="false" customHeight="true" outlineLevel="0" collapsed="false">
      <c r="B15" s="24"/>
      <c r="C15" s="25" t="str">
        <f aca="false">Q15</f>
        <v>2.</v>
      </c>
      <c r="D15" s="26" t="str">
        <f aca="false">R15</f>
        <v>Разработка конструкторской документации, изготовление рабочих колес</v>
      </c>
      <c r="E15" s="27" t="str">
        <f aca="false">S15</f>
        <v>Национальный режим предоставляется</v>
      </c>
      <c r="F15" s="25" t="str">
        <f aca="false">U15</f>
        <v>усл. ед.</v>
      </c>
      <c r="G15" s="28" t="n">
        <v>1</v>
      </c>
      <c r="H15" s="29" t="s">
        <v>24</v>
      </c>
      <c r="I15" s="30" t="s">
        <v>24</v>
      </c>
      <c r="J15" s="30"/>
      <c r="K15" s="31" t="n">
        <v>8439162.42</v>
      </c>
      <c r="L15" s="32" t="n">
        <v>0</v>
      </c>
      <c r="M15" s="33" t="n">
        <f aca="false">L15*G15</f>
        <v>0</v>
      </c>
      <c r="N15" s="34"/>
      <c r="Q15" s="25" t="s">
        <v>32</v>
      </c>
      <c r="R15" s="26" t="s">
        <v>33</v>
      </c>
      <c r="S15" s="35" t="s">
        <v>27</v>
      </c>
      <c r="T15" s="36" t="s">
        <v>28</v>
      </c>
      <c r="U15" s="25" t="s">
        <v>29</v>
      </c>
      <c r="V15" s="28" t="n">
        <v>1</v>
      </c>
      <c r="W15" s="37" t="s">
        <v>30</v>
      </c>
      <c r="X15" s="37" t="s">
        <v>31</v>
      </c>
      <c r="Y15" s="33" t="n">
        <v>8439162.42</v>
      </c>
      <c r="Z15" s="33" t="n">
        <v>8439162.42</v>
      </c>
    </row>
    <row r="16" s="5" customFormat="true" ht="69.75" hidden="false" customHeight="true" outlineLevel="0" collapsed="false">
      <c r="B16" s="24"/>
      <c r="C16" s="25" t="str">
        <f aca="false">Q16</f>
        <v>3.</v>
      </c>
      <c r="D16" s="26" t="str">
        <f aca="false">R16</f>
        <v>Шефмонтаж РК ГА2, РК ГА3</v>
      </c>
      <c r="E16" s="27" t="s">
        <v>27</v>
      </c>
      <c r="F16" s="25" t="str">
        <f aca="false">U16</f>
        <v>усл. ед.</v>
      </c>
      <c r="G16" s="28" t="n">
        <v>1</v>
      </c>
      <c r="H16" s="29" t="s">
        <v>24</v>
      </c>
      <c r="I16" s="30" t="s">
        <v>24</v>
      </c>
      <c r="J16" s="30"/>
      <c r="K16" s="31" t="n">
        <v>3181997.13</v>
      </c>
      <c r="L16" s="32" t="n">
        <v>0</v>
      </c>
      <c r="M16" s="33" t="n">
        <f aca="false">L16*G16</f>
        <v>0</v>
      </c>
      <c r="N16" s="34"/>
      <c r="Q16" s="25" t="s">
        <v>34</v>
      </c>
      <c r="R16" s="26" t="s">
        <v>35</v>
      </c>
      <c r="S16" s="35" t="s">
        <v>27</v>
      </c>
      <c r="T16" s="36" t="s">
        <v>36</v>
      </c>
      <c r="U16" s="25" t="s">
        <v>29</v>
      </c>
      <c r="V16" s="28" t="n">
        <v>1</v>
      </c>
      <c r="W16" s="37" t="s">
        <v>30</v>
      </c>
      <c r="X16" s="37" t="s">
        <v>31</v>
      </c>
      <c r="Y16" s="33" t="n">
        <v>3181997.13</v>
      </c>
      <c r="Z16" s="33" t="n">
        <v>3181997.13</v>
      </c>
    </row>
    <row r="17" s="5" customFormat="true" ht="60" hidden="false" customHeight="true" outlineLevel="0" collapsed="false">
      <c r="B17" s="24"/>
      <c r="C17" s="25" t="str">
        <f aca="false">Q17</f>
        <v>4.</v>
      </c>
      <c r="D17" s="26" t="str">
        <f aca="false">R17</f>
        <v>Поставка РК ГА2, РК ГА3</v>
      </c>
      <c r="E17" s="27" t="str">
        <f aca="false">S17</f>
        <v>Национальный режим не предоставляется – преимущество</v>
      </c>
      <c r="F17" s="25" t="str">
        <f aca="false">U17</f>
        <v>шт.</v>
      </c>
      <c r="G17" s="28" t="n">
        <v>2</v>
      </c>
      <c r="H17" s="29" t="s">
        <v>24</v>
      </c>
      <c r="I17" s="30" t="s">
        <v>24</v>
      </c>
      <c r="J17" s="30"/>
      <c r="K17" s="31" t="n">
        <v>108150282.79</v>
      </c>
      <c r="L17" s="32" t="n">
        <v>0</v>
      </c>
      <c r="M17" s="33" t="n">
        <f aca="false">L17*G17</f>
        <v>0</v>
      </c>
      <c r="N17" s="34"/>
      <c r="Q17" s="25" t="s">
        <v>37</v>
      </c>
      <c r="R17" s="26" t="s">
        <v>38</v>
      </c>
      <c r="S17" s="35" t="s">
        <v>39</v>
      </c>
      <c r="T17" s="36" t="s">
        <v>40</v>
      </c>
      <c r="U17" s="25" t="s">
        <v>41</v>
      </c>
      <c r="V17" s="28" t="n">
        <v>2</v>
      </c>
      <c r="W17" s="37" t="s">
        <v>30</v>
      </c>
      <c r="X17" s="37"/>
      <c r="Y17" s="33" t="n">
        <v>108150282.79</v>
      </c>
      <c r="Z17" s="33" t="n">
        <f aca="false">Y17*V17</f>
        <v>216300565.58</v>
      </c>
    </row>
    <row r="18" s="5" customFormat="true" ht="24" hidden="false" customHeight="true" outlineLevel="0" collapsed="false">
      <c r="A18" s="1"/>
      <c r="B18" s="9"/>
      <c r="C18" s="38" t="s">
        <v>42</v>
      </c>
      <c r="D18" s="38"/>
      <c r="E18" s="38"/>
      <c r="F18" s="38"/>
      <c r="G18" s="38"/>
      <c r="H18" s="38"/>
      <c r="I18" s="38"/>
      <c r="J18" s="39" t="s">
        <v>43</v>
      </c>
      <c r="K18" s="39"/>
      <c r="L18" s="39"/>
      <c r="M18" s="40" t="n">
        <f aca="false">SUM(M14:M17)</f>
        <v>0</v>
      </c>
      <c r="N18" s="11"/>
      <c r="O18" s="1"/>
      <c r="P18" s="1"/>
      <c r="Q18" s="41" t="s">
        <v>44</v>
      </c>
      <c r="R18" s="41"/>
      <c r="S18" s="41"/>
      <c r="T18" s="41"/>
      <c r="U18" s="41"/>
      <c r="V18" s="41"/>
      <c r="W18" s="42" t="s">
        <v>43</v>
      </c>
      <c r="X18" s="42"/>
      <c r="Y18" s="43"/>
      <c r="Z18" s="44" t="n">
        <f aca="false">SUM(Z14:Z17)</f>
        <v>230574874.89</v>
      </c>
      <c r="AA18" s="1"/>
    </row>
    <row r="19" customFormat="false" ht="24" hidden="false" customHeight="true" outlineLevel="0" collapsed="false">
      <c r="B19" s="9"/>
      <c r="C19" s="38"/>
      <c r="D19" s="38"/>
      <c r="E19" s="38"/>
      <c r="F19" s="38"/>
      <c r="G19" s="38"/>
      <c r="H19" s="38"/>
      <c r="I19" s="38"/>
      <c r="J19" s="39" t="s">
        <v>45</v>
      </c>
      <c r="K19" s="39"/>
      <c r="L19" s="45" t="n">
        <v>0.22</v>
      </c>
      <c r="M19" s="40" t="n">
        <f aca="false">M18*L19</f>
        <v>0</v>
      </c>
      <c r="N19" s="11"/>
      <c r="Q19" s="41"/>
      <c r="R19" s="41"/>
      <c r="S19" s="41"/>
      <c r="T19" s="41"/>
      <c r="U19" s="41"/>
      <c r="V19" s="41"/>
      <c r="W19" s="43" t="s">
        <v>45</v>
      </c>
      <c r="X19" s="43"/>
      <c r="Y19" s="46" t="n">
        <v>0.22</v>
      </c>
      <c r="Z19" s="44" t="n">
        <v>50726472.47</v>
      </c>
    </row>
    <row r="20" customFormat="false" ht="24" hidden="false" customHeight="true" outlineLevel="0" collapsed="false">
      <c r="B20" s="9"/>
      <c r="C20" s="38"/>
      <c r="D20" s="38"/>
      <c r="E20" s="38"/>
      <c r="F20" s="38"/>
      <c r="G20" s="38"/>
      <c r="H20" s="38"/>
      <c r="I20" s="38"/>
      <c r="J20" s="39" t="s">
        <v>46</v>
      </c>
      <c r="K20" s="39"/>
      <c r="L20" s="39"/>
      <c r="M20" s="40" t="n">
        <f aca="false">SUM(M18:M19)</f>
        <v>0</v>
      </c>
      <c r="N20" s="11"/>
      <c r="Q20" s="41"/>
      <c r="R20" s="41"/>
      <c r="S20" s="41"/>
      <c r="T20" s="41"/>
      <c r="U20" s="41"/>
      <c r="V20" s="41"/>
      <c r="W20" s="42" t="s">
        <v>46</v>
      </c>
      <c r="X20" s="42"/>
      <c r="Y20" s="43"/>
      <c r="Z20" s="44" t="n">
        <f aca="false">SUM(Z18:Z19)</f>
        <v>281301347.36</v>
      </c>
    </row>
    <row r="21" customFormat="false" ht="24" hidden="false" customHeight="true" outlineLevel="0" collapsed="false">
      <c r="B21" s="9"/>
      <c r="J21" s="3"/>
      <c r="K21" s="3"/>
      <c r="N21" s="11"/>
      <c r="Q21" s="47" t="s">
        <v>47</v>
      </c>
      <c r="R21" s="47"/>
      <c r="S21" s="47"/>
      <c r="T21" s="47"/>
      <c r="U21" s="47"/>
      <c r="V21" s="47"/>
      <c r="W21" s="47"/>
      <c r="X21" s="47"/>
      <c r="Y21" s="47"/>
      <c r="Z21" s="47"/>
    </row>
    <row r="22" customFormat="false" ht="15.75" hidden="false" customHeight="true" outlineLevel="0" collapsed="false">
      <c r="B22" s="9"/>
      <c r="C22" s="15"/>
      <c r="D22" s="15"/>
      <c r="E22" s="15"/>
      <c r="F22" s="48"/>
      <c r="G22" s="49"/>
      <c r="H22" s="48"/>
      <c r="I22" s="49"/>
      <c r="J22" s="50"/>
      <c r="K22" s="50"/>
      <c r="N22" s="11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customFormat="false" ht="15.75" hidden="false" customHeight="false" outlineLevel="0" collapsed="false">
      <c r="B23" s="9"/>
      <c r="C23" s="51" t="s">
        <v>48</v>
      </c>
      <c r="D23" s="51"/>
      <c r="E23" s="51"/>
      <c r="F23" s="48"/>
      <c r="G23" s="52" t="s">
        <v>49</v>
      </c>
      <c r="H23" s="48" t="s">
        <v>50</v>
      </c>
      <c r="I23" s="51" t="s">
        <v>51</v>
      </c>
      <c r="J23" s="52"/>
      <c r="K23" s="52"/>
      <c r="N23" s="11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customFormat="false" ht="16.5" hidden="false" customHeight="true" outlineLevel="0" collapsed="false"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customFormat="false" ht="15.75" hidden="false" customHeight="true" outlineLevel="0" collapsed="false"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customFormat="false" ht="84.75" hidden="false" customHeight="true" outlineLevel="0" collapsed="false">
      <c r="B26" s="57" t="s">
        <v>52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customFormat="false" ht="24.75" hidden="false" customHeight="true" outlineLevel="0" collapsed="false"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customFormat="false" ht="24.75" hidden="false" customHeight="true" outlineLevel="0" collapsed="false"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8"/>
    </row>
    <row r="29" customFormat="false" ht="24.75" hidden="false" customHeight="true" outlineLevel="0" collapsed="false"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8"/>
    </row>
    <row r="30" customFormat="false" ht="24.75" hidden="false" customHeight="true" outlineLevel="0" collapsed="false"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8"/>
    </row>
    <row r="31" customFormat="false" ht="24.75" hidden="false" customHeight="true" outlineLevel="0" collapsed="false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8"/>
    </row>
    <row r="32" customFormat="false" ht="24.75" hidden="false" customHeight="true" outlineLevel="0" collapsed="false"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8"/>
    </row>
    <row r="33" customFormat="false" ht="24.75" hidden="false" customHeight="true" outlineLevel="0" collapsed="false"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8"/>
    </row>
    <row r="34" customFormat="false" ht="24.75" hidden="false" customHeight="true" outlineLevel="0" collapsed="false"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8"/>
    </row>
    <row r="35" customFormat="false" ht="24.75" hidden="false" customHeight="true" outlineLevel="0" collapsed="false"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8"/>
    </row>
    <row r="36" customFormat="false" ht="24.75" hidden="false" customHeight="true" outlineLevel="0" collapsed="false"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customFormat="false" ht="24.75" hidden="false" customHeight="true" outlineLevel="0" collapsed="false"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customFormat="false" ht="24.75" hidden="false" customHeight="true" outlineLevel="0" collapsed="false">
      <c r="Q38" s="56"/>
      <c r="R38" s="56"/>
      <c r="S38" s="56"/>
      <c r="T38" s="56"/>
      <c r="U38" s="56"/>
      <c r="V38" s="56"/>
      <c r="W38" s="56"/>
      <c r="X38" s="56"/>
      <c r="Y38" s="56"/>
      <c r="Z38" s="56"/>
    </row>
  </sheetData>
  <mergeCells count="18">
    <mergeCell ref="C6:M6"/>
    <mergeCell ref="Q6:Z6"/>
    <mergeCell ref="C8:D8"/>
    <mergeCell ref="F8:G8"/>
    <mergeCell ref="C9:D9"/>
    <mergeCell ref="F9:G9"/>
    <mergeCell ref="C10:D10"/>
    <mergeCell ref="F10:G10"/>
    <mergeCell ref="C18:I20"/>
    <mergeCell ref="J18:L18"/>
    <mergeCell ref="Q18:V20"/>
    <mergeCell ref="J19:K19"/>
    <mergeCell ref="J20:L20"/>
    <mergeCell ref="Q21:Z24"/>
    <mergeCell ref="C22:E22"/>
    <mergeCell ref="C23:E23"/>
    <mergeCell ref="Q25:Z38"/>
    <mergeCell ref="B26:N31"/>
  </mergeCells>
  <dataValidations count="3">
    <dataValidation allowBlank="true" errorStyle="stop" operator="between" showDropDown="false" showErrorMessage="true" showInputMessage="true" sqref="S14:S17" type="list">
      <formula1>Справочники!$A$1:$A$5</formula1>
      <formula2>0</formula2>
    </dataValidation>
    <dataValidation allowBlank="true" errorStyle="stop" operator="between" showDropDown="false" showErrorMessage="true" showInputMessage="true" sqref="W14:W17" type="list">
      <formula1>Справочники!$A$7:$A$9</formula1>
      <formula2>0</formula2>
    </dataValidation>
    <dataValidation allowBlank="true" errorStyle="stop" operator="between" showDropDown="false" showErrorMessage="true" showInputMessage="true" sqref="X14:X17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2" activeCellId="0" sqref="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58" width="9"/>
  </cols>
  <sheetData>
    <row r="1" customFormat="false" ht="15.75" hidden="false" customHeight="false" outlineLevel="0" collapsed="false">
      <c r="A1" s="1" t="s">
        <v>27</v>
      </c>
    </row>
    <row r="2" customFormat="false" ht="15.75" hidden="false" customHeight="false" outlineLevel="0" collapsed="false">
      <c r="A2" s="1" t="s">
        <v>53</v>
      </c>
    </row>
    <row r="3" customFormat="false" ht="15.75" hidden="false" customHeight="false" outlineLevel="0" collapsed="false">
      <c r="A3" s="1" t="s">
        <v>54</v>
      </c>
    </row>
    <row r="4" customFormat="false" ht="15.75" hidden="false" customHeight="false" outlineLevel="0" collapsed="false">
      <c r="A4" s="1" t="s">
        <v>39</v>
      </c>
    </row>
    <row r="5" customFormat="false" ht="15.75" hidden="false" customHeight="false" outlineLevel="0" collapsed="false">
      <c r="A5" s="1" t="s">
        <v>55</v>
      </c>
    </row>
    <row r="7" customFormat="false" ht="15.75" hidden="false" customHeight="false" outlineLevel="0" collapsed="false">
      <c r="A7" s="1" t="s">
        <v>30</v>
      </c>
    </row>
    <row r="8" customFormat="false" ht="44.25" hidden="false" customHeight="true" outlineLevel="0" collapsed="false">
      <c r="A8" s="59" t="s">
        <v>56</v>
      </c>
    </row>
    <row r="9" customFormat="false" ht="15.75" hidden="false" customHeight="false" outlineLevel="0" collapsed="false">
      <c r="A9" s="1" t="s">
        <v>57</v>
      </c>
    </row>
    <row r="12" customFormat="false" ht="12.75" hidden="false" customHeight="false" outlineLevel="0" collapsed="false">
      <c r="A12" s="58" t="s">
        <v>58</v>
      </c>
    </row>
    <row r="13" customFormat="false" ht="12.75" hidden="false" customHeight="false" outlineLevel="0" collapsed="false">
      <c r="A13" s="58" t="s">
        <v>59</v>
      </c>
    </row>
    <row r="14" customFormat="false" ht="12.75" hidden="false" customHeight="false" outlineLevel="0" collapsed="false">
      <c r="A14" s="58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novikovanv@corp.gidroogk.com</cp:lastModifiedBy>
  <cp:lastPrinted>2025-02-11T11:26:17Z</cp:lastPrinted>
  <dcterms:modified xsi:type="dcterms:W3CDTF">2026-10-09T15:19:01Z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