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O:\01.Закупки\06. ПЛК\2026\18. Тех. поддержка ИТ\Запрос КП\"/>
    </mc:Choice>
  </mc:AlternateContent>
  <xr:revisionPtr revIDLastSave="0" documentId="13_ncr:1_{C12B8C78-1480-4CFE-B645-C903936F18F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20" i="1" l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19" i="1"/>
  <c r="L19" i="1" s="1"/>
  <c r="N19" i="1" s="1"/>
  <c r="G35" i="1"/>
  <c r="I35" i="1"/>
  <c r="L34" i="1" l="1"/>
  <c r="N34" i="1" s="1"/>
  <c r="L33" i="1"/>
  <c r="N33" i="1" s="1"/>
  <c r="L22" i="1"/>
  <c r="N22" i="1" s="1"/>
  <c r="L23" i="1"/>
  <c r="N23" i="1" s="1"/>
  <c r="L24" i="1"/>
  <c r="N24" i="1" s="1"/>
  <c r="L25" i="1"/>
  <c r="N25" i="1" s="1"/>
  <c r="L26" i="1"/>
  <c r="N26" i="1" s="1"/>
  <c r="L27" i="1"/>
  <c r="N27" i="1" s="1"/>
  <c r="L31" i="1"/>
  <c r="N31" i="1" s="1"/>
  <c r="L32" i="1"/>
  <c r="N32" i="1" s="1"/>
  <c r="L30" i="1" l="1"/>
  <c r="N30" i="1" s="1"/>
  <c r="L21" i="1"/>
  <c r="N21" i="1" s="1"/>
  <c r="L29" i="1"/>
  <c r="N29" i="1" s="1"/>
  <c r="L28" i="1"/>
  <c r="N28" i="1" s="1"/>
  <c r="L20" i="1"/>
  <c r="N20" i="1" s="1"/>
  <c r="M35" i="1" l="1"/>
  <c r="N35" i="1"/>
  <c r="L35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Калашникова Людмила Александровна</author>
  </authors>
  <commentList>
    <comment ref="E18" authorId="0" shapeId="0" xr:uid="{00000000-0006-0000-0000-000001000000}">
      <text>
        <r>
          <rPr>
            <b/>
            <sz val="9"/>
            <color rgb="FF000000"/>
            <rFont val="Tahoma"/>
            <family val="2"/>
          </rPr>
          <t>Калашникова Людмила Александровна: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 xml:space="preserve">нет санкт петербурга
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это северо-запад</t>
        </r>
      </text>
    </comment>
  </commentList>
</comments>
</file>

<file path=xl/sharedStrings.xml><?xml version="1.0" encoding="utf-8"?>
<sst xmlns="http://schemas.openxmlformats.org/spreadsheetml/2006/main" count="119" uniqueCount="87">
  <si>
    <t>ЦЕНОВОЕ ПРЕДЛОЖЕНИЕ</t>
  </si>
  <si>
    <t>Наименование данных</t>
  </si>
  <si>
    <t>Условия Заказчика (Организатора)</t>
  </si>
  <si>
    <t>Наименование Участника (краткое наименование согласно Уставу)</t>
  </si>
  <si>
    <t>Контактная информация (телефон, E-mail):</t>
  </si>
  <si>
    <t>Данное предложение имеет правовой статус оферты и действительно</t>
  </si>
  <si>
    <t>Не менее 90 дней</t>
  </si>
  <si>
    <t>Руководитель (либо уполномоченное лицо) 
организации                                                                                                                 ______________           Инициалы, Фамилия
 					 		                            (подпись)
Печать (при наличии)</t>
  </si>
  <si>
    <t>Форма ценового предложения</t>
  </si>
  <si>
    <t>Данные Участника</t>
  </si>
  <si>
    <t>Резервное копирование</t>
  </si>
  <si>
    <t>Тип объекта обслуживания</t>
  </si>
  <si>
    <t>Физические и виртуальные серверы</t>
  </si>
  <si>
    <t>Монитор</t>
  </si>
  <si>
    <t>ПС-3.1</t>
  </si>
  <si>
    <t>ПС-3.2</t>
  </si>
  <si>
    <t>ПС-3.3</t>
  </si>
  <si>
    <t>ПС-4.1</t>
  </si>
  <si>
    <t>ПС-4.2</t>
  </si>
  <si>
    <t>ПС-4.4</t>
  </si>
  <si>
    <t>ПС-4.5</t>
  </si>
  <si>
    <t>ПС-4.6</t>
  </si>
  <si>
    <t>ПС-4.10</t>
  </si>
  <si>
    <t>ПС-4.11</t>
  </si>
  <si>
    <t>ПС-4.17</t>
  </si>
  <si>
    <t>ПС-4.20</t>
  </si>
  <si>
    <t>Вычислительные ресурсы ЦОД (физические и виртуальные серверы)</t>
  </si>
  <si>
    <t>Сетевые файловые ресурсы (сетевые папки, ftp)</t>
  </si>
  <si>
    <t>Серверные операционные системы</t>
  </si>
  <si>
    <t>Доступ к информационным системам по VPN</t>
  </si>
  <si>
    <t>Мониторинг ИТ-инфраструктуры</t>
  </si>
  <si>
    <t>Объект мониторинга</t>
  </si>
  <si>
    <r>
      <t xml:space="preserve">* Цена предложения включает в себя: </t>
    </r>
    <r>
      <rPr>
        <sz val="8"/>
        <rFont val="Times New Roman"/>
        <family val="1"/>
        <charset val="204"/>
      </rPr>
      <t>расходы на доставку,</t>
    </r>
    <r>
      <rPr>
        <sz val="8"/>
        <color rgb="FF000000"/>
        <rFont val="Times New Roman"/>
        <family val="1"/>
        <charset val="204"/>
      </rPr>
      <t xml:space="preserve"> транспортные расходы, страховые расходы, а также все иные расходы.</t>
    </r>
  </si>
  <si>
    <t>Параметры поставки/услуг/работ</t>
  </si>
  <si>
    <t>Место выполнения работ/оказания услуг</t>
  </si>
  <si>
    <t>Срок (периодичность, график) выполнения работ/оказания услуг</t>
  </si>
  <si>
    <t>Предполагаемые сроки проведения закупки</t>
  </si>
  <si>
    <t>Порядок оплаты</t>
  </si>
  <si>
    <t>Размер обеспечения исполнения договора</t>
  </si>
  <si>
    <t>Требования к гарантийному сроку на результат работы/услуги и (или) объему предоставления гарантий их качества</t>
  </si>
  <si>
    <t>Не установлен</t>
  </si>
  <si>
    <t>Не установлены</t>
  </si>
  <si>
    <t>№ п\п</t>
  </si>
  <si>
    <t>Код услуги или компоненты</t>
  </si>
  <si>
    <t xml:space="preserve">Наименование </t>
  </si>
  <si>
    <t>Ед. изм.</t>
  </si>
  <si>
    <t>Цена за ед. с учетом НДС (руб.)</t>
  </si>
  <si>
    <t>ИТОГО с учетом НДС (руб.)</t>
  </si>
  <si>
    <t>Автоматизированные рабочие места (АРМ)</t>
  </si>
  <si>
    <t>Системный блок в составе АРМ, ноутбук</t>
  </si>
  <si>
    <t>шт</t>
  </si>
  <si>
    <t>Мониторы</t>
  </si>
  <si>
    <t>Печатающие устройства (принтеры, мфу, копиры)</t>
  </si>
  <si>
    <t>МФУ, принтер, плоттер, копировальный аппарат</t>
  </si>
  <si>
    <t>Домен (Active Directory, DNS, GPO)</t>
  </si>
  <si>
    <t>Пользователи домена</t>
  </si>
  <si>
    <t>Сетевые папки, объекты FTP</t>
  </si>
  <si>
    <t>Электронная почта (ящик, список рассылки, smtp)</t>
  </si>
  <si>
    <t>Почтовые ящики, списки рассылки</t>
  </si>
  <si>
    <t>Экземпляр операционной системы</t>
  </si>
  <si>
    <t>Группа VPN</t>
  </si>
  <si>
    <t>Клиент СРК</t>
  </si>
  <si>
    <t>ПС-4.13</t>
  </si>
  <si>
    <t>SCCM System Center Configuration Manager</t>
  </si>
  <si>
    <t>клиент SCCM</t>
  </si>
  <si>
    <t>ПС-4.16</t>
  </si>
  <si>
    <t>Инфраструктура корпоративных ИС</t>
  </si>
  <si>
    <t>Сервер, БД</t>
  </si>
  <si>
    <t>Система антивирусной защиты (АВЗ)</t>
  </si>
  <si>
    <t>Клиент САВЗ</t>
  </si>
  <si>
    <t>Цена за ед. без НДС* (руб.)</t>
  </si>
  <si>
    <t>Ставка НДС,%</t>
  </si>
  <si>
    <t>Сумма НДС, руб.</t>
  </si>
  <si>
    <t>ИТОГО:</t>
  </si>
  <si>
    <t>Место оказания Услуг</t>
  </si>
  <si>
    <t>Российская Федерация, г Москва, ул 3-я Песчаная, д. 2А</t>
  </si>
  <si>
    <t>Срок начала оказания Услуг – 01.01.2027 г. 
Срок окончания оказания Услуг – 31.12.2028 г.</t>
  </si>
  <si>
    <t>Ноябрь 2026</t>
  </si>
  <si>
    <t xml:space="preserve">Оплата производится в течение 10 (десяти) рабочих дней с даты получения Заказчиком счета на оплату Услуг </t>
  </si>
  <si>
    <t>Адрес, ИНН, КПП, ОГРН</t>
  </si>
  <si>
    <t>ПС-1.1.</t>
  </si>
  <si>
    <t>Приём и обработка обращений пользователей 24/7 (100 шт) пакет "Базовый"</t>
  </si>
  <si>
    <t>Приём и обработка обращений пользователей 24/7 (10 шт) пакет "Дополнительный"</t>
  </si>
  <si>
    <t>На Ваш запрос цен от 05.11.2026 № 11-ЗЦ/26-ПЛК предлагаем оказывать услуги технической поддержки ИТ-инфраструктуры и бизнес-приложений для нужд Общества с ограниченной ответственностью "Почтовая логистическая компания".</t>
  </si>
  <si>
    <t>Кол-во (ориентировочное) в квартал</t>
  </si>
  <si>
    <t>Кол-во кварталов</t>
  </si>
  <si>
    <t>Общая цена работы/услуги (за весь период), без НДС, руб.*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</si>
</sst>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.00\ [$₽-419]_-;\-* #,##0.00\ [$₽-419]_-;_-* &quot;-&quot;??\ [$₽-419]_-;_-@_-"/>
    <numFmt numFmtId="165" formatCode="_-* #,##0.00\ _₽_-;\-* #,##0.00\ _₽_-;_-* &quot;-&quot;??\ _₽_-;_-@_-"/>
  </numFmts>
  <fonts count="2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0"/>
      <name val="Arial"/>
      <family val="2"/>
    </font>
    <font>
      <sz val="10"/>
      <name val="Arial"/>
      <family val="2"/>
      <charset val="204"/>
    </font>
    <font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8"/>
      <name val="Calibri"/>
      <family val="2"/>
      <charset val="204"/>
      <scheme val="minor"/>
    </font>
    <font>
      <sz val="8"/>
      <name val="Times New Roman"/>
      <family val="1"/>
      <charset val="204"/>
    </font>
    <font>
      <b/>
      <sz val="9"/>
      <color rgb="FF000000"/>
      <name val="Tahoma"/>
      <family val="2"/>
    </font>
    <font>
      <sz val="9"/>
      <color rgb="FF000000"/>
      <name val="Tahoma"/>
      <family val="2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</font>
    <font>
      <sz val="11"/>
      <color theme="1"/>
      <name val="Arial"/>
      <family val="2"/>
      <charset val="204"/>
    </font>
    <font>
      <sz val="1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4" fillId="0" borderId="0"/>
    <xf numFmtId="0" fontId="1" fillId="0" borderId="0"/>
    <xf numFmtId="0" fontId="1" fillId="0" borderId="0"/>
    <xf numFmtId="0" fontId="21" fillId="0" borderId="0"/>
    <xf numFmtId="0" fontId="1" fillId="0" borderId="0"/>
  </cellStyleXfs>
  <cellXfs count="83">
    <xf numFmtId="0" fontId="0" fillId="0" borderId="0" xfId="0"/>
    <xf numFmtId="0" fontId="0" fillId="0" borderId="0" xfId="0"/>
    <xf numFmtId="0" fontId="8" fillId="0" borderId="0" xfId="0" applyFont="1" applyAlignment="1">
      <alignment horizontal="left"/>
    </xf>
    <xf numFmtId="0" fontId="9" fillId="0" borderId="0" xfId="0" applyFont="1"/>
    <xf numFmtId="0" fontId="10" fillId="2" borderId="0" xfId="0" applyFont="1" applyFill="1"/>
    <xf numFmtId="0" fontId="13" fillId="3" borderId="4" xfId="0" applyFont="1" applyFill="1" applyBorder="1" applyAlignment="1" applyProtection="1">
      <alignment vertical="center" wrapText="1"/>
      <protection locked="0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164" fontId="18" fillId="0" borderId="1" xfId="0" applyNumberFormat="1" applyFont="1" applyFill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1" xfId="4" applyFont="1" applyBorder="1" applyAlignment="1">
      <alignment horizontal="left"/>
    </xf>
    <xf numFmtId="0" fontId="19" fillId="0" borderId="11" xfId="0" applyFont="1" applyFill="1" applyBorder="1" applyAlignment="1">
      <alignment horizontal="center" vertical="center" wrapText="1"/>
    </xf>
    <xf numFmtId="165" fontId="19" fillId="0" borderId="13" xfId="0" applyNumberFormat="1" applyFont="1" applyFill="1" applyBorder="1" applyAlignment="1">
      <alignment vertical="center" wrapText="1"/>
    </xf>
    <xf numFmtId="4" fontId="19" fillId="0" borderId="1" xfId="0" applyNumberFormat="1" applyFont="1" applyFill="1" applyBorder="1" applyAlignment="1">
      <alignment horizontal="center" vertical="center" wrapText="1"/>
    </xf>
    <xf numFmtId="0" fontId="13" fillId="0" borderId="11" xfId="0" applyFont="1" applyFill="1" applyBorder="1" applyAlignment="1">
      <alignment horizontal="center" vertical="center" wrapText="1"/>
    </xf>
    <xf numFmtId="0" fontId="19" fillId="0" borderId="1" xfId="5" applyFont="1" applyBorder="1" applyAlignment="1">
      <alignment horizontal="left" vertical="center"/>
    </xf>
    <xf numFmtId="0" fontId="19" fillId="0" borderId="1" xfId="5" applyFont="1" applyBorder="1" applyAlignment="1">
      <alignment vertical="center"/>
    </xf>
    <xf numFmtId="0" fontId="19" fillId="0" borderId="0" xfId="0" applyFont="1" applyAlignment="1">
      <alignment horizontal="center" vertical="center"/>
    </xf>
    <xf numFmtId="0" fontId="19" fillId="0" borderId="0" xfId="0" applyFont="1"/>
    <xf numFmtId="0" fontId="18" fillId="0" borderId="1" xfId="0" applyFont="1" applyFill="1" applyBorder="1" applyAlignment="1">
      <alignment wrapText="1"/>
    </xf>
    <xf numFmtId="165" fontId="20" fillId="0" borderId="6" xfId="0" applyNumberFormat="1" applyFont="1" applyFill="1" applyBorder="1" applyAlignment="1">
      <alignment horizontal="center" vertical="center"/>
    </xf>
    <xf numFmtId="4" fontId="18" fillId="0" borderId="1" xfId="0" applyNumberFormat="1" applyFont="1" applyFill="1" applyBorder="1" applyAlignment="1">
      <alignment horizontal="center" vertical="center" wrapText="1"/>
    </xf>
    <xf numFmtId="4" fontId="19" fillId="3" borderId="11" xfId="0" applyNumberFormat="1" applyFont="1" applyFill="1" applyBorder="1" applyAlignment="1">
      <alignment horizontal="center" vertical="center" wrapText="1"/>
    </xf>
    <xf numFmtId="4" fontId="19" fillId="4" borderId="11" xfId="0" applyNumberFormat="1" applyFont="1" applyFill="1" applyBorder="1" applyAlignment="1">
      <alignment horizontal="center" vertical="center" wrapText="1"/>
    </xf>
    <xf numFmtId="165" fontId="19" fillId="3" borderId="11" xfId="0" applyNumberFormat="1" applyFont="1" applyFill="1" applyBorder="1" applyAlignment="1">
      <alignment vertical="center" wrapText="1"/>
    </xf>
    <xf numFmtId="165" fontId="19" fillId="4" borderId="13" xfId="0" applyNumberFormat="1" applyFont="1" applyFill="1" applyBorder="1" applyAlignment="1">
      <alignment vertical="center" wrapText="1"/>
    </xf>
    <xf numFmtId="0" fontId="19" fillId="0" borderId="1" xfId="0" applyFont="1" applyFill="1" applyBorder="1"/>
    <xf numFmtId="4" fontId="18" fillId="0" borderId="1" xfId="0" applyNumberFormat="1" applyFont="1" applyFill="1" applyBorder="1"/>
    <xf numFmtId="0" fontId="10" fillId="0" borderId="0" xfId="0" applyFont="1" applyFill="1"/>
    <xf numFmtId="0" fontId="19" fillId="0" borderId="1" xfId="0" applyFont="1" applyBorder="1" applyAlignment="1">
      <alignment horizontal="center" vertical="center" wrapText="1"/>
    </xf>
    <xf numFmtId="0" fontId="22" fillId="0" borderId="11" xfId="6" applyFont="1" applyFill="1" applyBorder="1" applyAlignment="1">
      <alignment horizontal="center" vertical="center" wrapText="1"/>
    </xf>
    <xf numFmtId="0" fontId="23" fillId="0" borderId="11" xfId="6" applyFont="1" applyFill="1" applyBorder="1" applyAlignment="1">
      <alignment horizontal="center" vertical="center" wrapText="1"/>
    </xf>
    <xf numFmtId="0" fontId="22" fillId="0" borderId="1" xfId="4" applyFont="1" applyBorder="1" applyAlignment="1">
      <alignment horizontal="left" vertical="center" indent="1"/>
    </xf>
    <xf numFmtId="0" fontId="22" fillId="0" borderId="1" xfId="6" applyFont="1" applyBorder="1" applyAlignment="1">
      <alignment horizontal="center" vertical="center" wrapText="1"/>
    </xf>
    <xf numFmtId="0" fontId="6" fillId="0" borderId="0" xfId="0" applyFont="1" applyFill="1" applyBorder="1" applyAlignment="1" applyProtection="1">
      <alignment horizontal="center" vertical="center"/>
      <protection locked="0"/>
    </xf>
    <xf numFmtId="0" fontId="10" fillId="0" borderId="0" xfId="0" applyFont="1" applyFill="1" applyBorder="1" applyAlignment="1" applyProtection="1">
      <protection locked="0"/>
    </xf>
    <xf numFmtId="0" fontId="6" fillId="0" borderId="7" xfId="0" applyFont="1" applyFill="1" applyBorder="1" applyAlignment="1" applyProtection="1">
      <alignment horizontal="left" vertical="center"/>
      <protection locked="0"/>
    </xf>
    <xf numFmtId="0" fontId="6" fillId="0" borderId="1" xfId="0" applyFont="1" applyFill="1" applyBorder="1" applyAlignment="1" applyProtection="1">
      <alignment vertical="center" wrapText="1"/>
      <protection locked="0"/>
    </xf>
    <xf numFmtId="0" fontId="6" fillId="0" borderId="4" xfId="0" applyFont="1" applyFill="1" applyBorder="1" applyAlignment="1" applyProtection="1">
      <alignment wrapText="1"/>
      <protection locked="0"/>
    </xf>
    <xf numFmtId="0" fontId="6" fillId="0" borderId="0" xfId="0" applyFont="1" applyFill="1" applyBorder="1" applyAlignment="1" applyProtection="1">
      <protection locked="0"/>
    </xf>
    <xf numFmtId="0" fontId="7" fillId="0" borderId="0" xfId="0" applyFont="1" applyFill="1" applyBorder="1" applyAlignment="1" applyProtection="1">
      <protection locked="0"/>
    </xf>
    <xf numFmtId="0" fontId="13" fillId="0" borderId="4" xfId="0" applyFont="1" applyFill="1" applyBorder="1" applyAlignment="1" applyProtection="1">
      <alignment vertical="center" wrapText="1"/>
      <protection locked="0"/>
    </xf>
    <xf numFmtId="0" fontId="13" fillId="0" borderId="0" xfId="0" applyFont="1" applyFill="1" applyBorder="1" applyAlignment="1" applyProtection="1">
      <alignment vertical="center" wrapText="1"/>
      <protection locked="0"/>
    </xf>
    <xf numFmtId="0" fontId="11" fillId="0" borderId="0" xfId="0" applyFont="1" applyFill="1" applyBorder="1" applyAlignment="1" applyProtection="1">
      <alignment vertical="center" wrapText="1"/>
      <protection locked="0"/>
    </xf>
    <xf numFmtId="0" fontId="12" fillId="0" borderId="4" xfId="0" applyFont="1" applyFill="1" applyBorder="1" applyAlignment="1" applyProtection="1">
      <alignment wrapText="1"/>
      <protection locked="0"/>
    </xf>
    <xf numFmtId="0" fontId="12" fillId="0" borderId="0" xfId="0" applyFont="1" applyFill="1" applyBorder="1" applyAlignment="1" applyProtection="1">
      <alignment wrapText="1"/>
      <protection locked="0"/>
    </xf>
    <xf numFmtId="0" fontId="10" fillId="0" borderId="0" xfId="0" applyFont="1" applyFill="1" applyBorder="1" applyAlignment="1" applyProtection="1">
      <alignment wrapText="1"/>
      <protection locked="0"/>
    </xf>
    <xf numFmtId="0" fontId="13" fillId="0" borderId="3" xfId="0" applyFont="1" applyFill="1" applyBorder="1" applyAlignment="1" applyProtection="1">
      <alignment horizontal="left"/>
      <protection locked="0"/>
    </xf>
    <xf numFmtId="0" fontId="13" fillId="0" borderId="1" xfId="0" applyFont="1" applyFill="1" applyBorder="1" applyAlignment="1" applyProtection="1">
      <alignment horizontal="left" wrapText="1"/>
      <protection locked="0"/>
    </xf>
    <xf numFmtId="0" fontId="13" fillId="0" borderId="3" xfId="0" applyFont="1" applyFill="1" applyBorder="1" applyAlignment="1" applyProtection="1">
      <alignment horizontal="left" wrapText="1"/>
      <protection locked="0"/>
    </xf>
    <xf numFmtId="49" fontId="13" fillId="0" borderId="1" xfId="0" applyNumberFormat="1" applyFont="1" applyFill="1" applyBorder="1" applyAlignment="1" applyProtection="1">
      <alignment horizontal="left" wrapText="1"/>
      <protection locked="0"/>
    </xf>
    <xf numFmtId="0" fontId="13" fillId="0" borderId="1" xfId="0" applyFont="1" applyFill="1" applyBorder="1" applyAlignment="1" applyProtection="1">
      <alignment horizontal="left"/>
      <protection locked="0"/>
    </xf>
    <xf numFmtId="0" fontId="13" fillId="0" borderId="8" xfId="0" applyFont="1" applyFill="1" applyBorder="1" applyAlignment="1" applyProtection="1">
      <alignment vertical="center" wrapText="1"/>
      <protection locked="0"/>
    </xf>
    <xf numFmtId="0" fontId="13" fillId="0" borderId="5" xfId="0" applyFont="1" applyFill="1" applyBorder="1" applyAlignment="1" applyProtection="1">
      <alignment vertical="center" wrapText="1"/>
      <protection locked="0"/>
    </xf>
    <xf numFmtId="0" fontId="13" fillId="0" borderId="0" xfId="0" applyFont="1" applyFill="1" applyBorder="1" applyAlignment="1" applyProtection="1">
      <alignment horizontal="left"/>
      <protection locked="0"/>
    </xf>
    <xf numFmtId="0" fontId="19" fillId="0" borderId="0" xfId="0" applyFont="1" applyBorder="1" applyAlignment="1">
      <alignment horizontal="center" vertical="center" wrapText="1"/>
    </xf>
    <xf numFmtId="0" fontId="19" fillId="0" borderId="12" xfId="0" applyFont="1" applyFill="1" applyBorder="1" applyAlignment="1">
      <alignment horizontal="center" vertical="center" wrapText="1"/>
    </xf>
    <xf numFmtId="4" fontId="19" fillId="3" borderId="12" xfId="0" applyNumberFormat="1" applyFont="1" applyFill="1" applyBorder="1" applyAlignment="1">
      <alignment horizontal="center" vertical="center" wrapText="1"/>
    </xf>
    <xf numFmtId="165" fontId="19" fillId="3" borderId="12" xfId="0" applyNumberFormat="1" applyFont="1" applyFill="1" applyBorder="1" applyAlignment="1">
      <alignment vertical="center" wrapText="1"/>
    </xf>
    <xf numFmtId="165" fontId="19" fillId="4" borderId="15" xfId="0" applyNumberFormat="1" applyFont="1" applyFill="1" applyBorder="1" applyAlignment="1">
      <alignment vertical="center" wrapText="1"/>
    </xf>
    <xf numFmtId="4" fontId="19" fillId="0" borderId="16" xfId="0" applyNumberFormat="1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4" fontId="19" fillId="3" borderId="1" xfId="0" applyNumberFormat="1" applyFont="1" applyFill="1" applyBorder="1" applyAlignment="1">
      <alignment horizontal="center" vertical="center" wrapText="1"/>
    </xf>
    <xf numFmtId="165" fontId="19" fillId="3" borderId="1" xfId="0" applyNumberFormat="1" applyFont="1" applyFill="1" applyBorder="1" applyAlignment="1">
      <alignment vertical="center" wrapText="1"/>
    </xf>
    <xf numFmtId="165" fontId="19" fillId="4" borderId="1" xfId="0" applyNumberFormat="1" applyFont="1" applyFill="1" applyBorder="1" applyAlignment="1">
      <alignment vertical="center" wrapText="1"/>
    </xf>
    <xf numFmtId="165" fontId="18" fillId="0" borderId="1" xfId="0" applyNumberFormat="1" applyFont="1" applyFill="1" applyBorder="1" applyAlignment="1">
      <alignment wrapText="1"/>
    </xf>
    <xf numFmtId="0" fontId="5" fillId="2" borderId="0" xfId="0" applyFont="1" applyFill="1" applyBorder="1" applyAlignment="1">
      <alignment horizontal="justify" wrapText="1"/>
    </xf>
    <xf numFmtId="0" fontId="13" fillId="0" borderId="3" xfId="0" applyFont="1" applyFill="1" applyBorder="1" applyAlignment="1" applyProtection="1">
      <protection locked="0"/>
    </xf>
    <xf numFmtId="0" fontId="13" fillId="0" borderId="6" xfId="0" applyFont="1" applyFill="1" applyBorder="1" applyAlignment="1" applyProtection="1">
      <protection locked="0"/>
    </xf>
    <xf numFmtId="0" fontId="2" fillId="2" borderId="0" xfId="0" applyFont="1" applyFill="1" applyAlignment="1">
      <alignment horizontal="left" vertical="top" wrapText="1"/>
    </xf>
    <xf numFmtId="0" fontId="5" fillId="2" borderId="0" xfId="0" applyFont="1" applyFill="1" applyBorder="1" applyAlignment="1">
      <alignment horizontal="justify" wrapText="1"/>
    </xf>
    <xf numFmtId="0" fontId="10" fillId="0" borderId="0" xfId="0" applyFont="1" applyFill="1" applyAlignment="1">
      <alignment horizontal="left" vertical="center" wrapText="1"/>
    </xf>
    <xf numFmtId="0" fontId="6" fillId="0" borderId="2" xfId="0" applyFont="1" applyFill="1" applyBorder="1" applyAlignment="1" applyProtection="1">
      <alignment horizontal="center" vertical="center"/>
      <protection locked="0"/>
    </xf>
    <xf numFmtId="0" fontId="6" fillId="0" borderId="10" xfId="0" applyFont="1" applyFill="1" applyBorder="1" applyAlignment="1" applyProtection="1">
      <alignment horizontal="center" vertical="center"/>
      <protection locked="0"/>
    </xf>
    <xf numFmtId="0" fontId="6" fillId="0" borderId="9" xfId="0" applyFont="1" applyFill="1" applyBorder="1" applyAlignment="1" applyProtection="1">
      <alignment horizontal="center" vertical="center"/>
      <protection locked="0"/>
    </xf>
    <xf numFmtId="0" fontId="13" fillId="0" borderId="7" xfId="0" applyFont="1" applyFill="1" applyBorder="1" applyAlignment="1" applyProtection="1">
      <protection locked="0"/>
    </xf>
    <xf numFmtId="0" fontId="13" fillId="0" borderId="1" xfId="0" applyFont="1" applyFill="1" applyBorder="1" applyAlignment="1" applyProtection="1">
      <protection locked="0"/>
    </xf>
    <xf numFmtId="0" fontId="6" fillId="0" borderId="3" xfId="0" applyFont="1" applyFill="1" applyBorder="1" applyAlignment="1" applyProtection="1">
      <alignment horizontal="left" vertical="center" wrapText="1"/>
      <protection locked="0"/>
    </xf>
    <xf numFmtId="0" fontId="6" fillId="0" borderId="6" xfId="0" applyFont="1" applyFill="1" applyBorder="1" applyAlignment="1" applyProtection="1">
      <alignment horizontal="left" vertical="center" wrapText="1"/>
      <protection locked="0"/>
    </xf>
    <xf numFmtId="0" fontId="22" fillId="0" borderId="14" xfId="0" applyFont="1" applyBorder="1" applyAlignment="1">
      <alignment horizontal="left" vertical="center" wrapText="1" indent="1"/>
    </xf>
    <xf numFmtId="0" fontId="22" fillId="0" borderId="6" xfId="0" applyFont="1" applyBorder="1" applyAlignment="1">
      <alignment horizontal="left" vertical="center" wrapText="1" indent="1"/>
    </xf>
  </cellXfs>
  <cellStyles count="8">
    <cellStyle name="Normal 3" xfId="3" xr:uid="{00000000-0005-0000-0000-000000000000}"/>
    <cellStyle name="Normal_Bom" xfId="2" xr:uid="{00000000-0005-0000-0000-000001000000}"/>
    <cellStyle name="Обычный" xfId="0" builtinId="0"/>
    <cellStyle name="Обычный 2" xfId="7" xr:uid="{F42EB173-EFCA-4A6E-8620-4DC8374D4CB2}"/>
    <cellStyle name="Обычный 3" xfId="6" xr:uid="{BE05F28A-0730-497A-A72D-4931A3DE63B2}"/>
    <cellStyle name="Обычный 3 2" xfId="4" xr:uid="{00000000-0005-0000-0000-000003000000}"/>
    <cellStyle name="Обычный 3 2 2" xfId="5" xr:uid="{00000000-0005-0000-0000-000004000000}"/>
    <cellStyle name="Финансовый 2" xfId="1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9"/>
  <sheetViews>
    <sheetView tabSelected="1" zoomScale="70" zoomScaleNormal="70" workbookViewId="0">
      <selection activeCell="N35" sqref="N35"/>
    </sheetView>
  </sheetViews>
  <sheetFormatPr defaultRowHeight="15" x14ac:dyDescent="0.25"/>
  <cols>
    <col min="1" max="1" width="9.28515625" bestFit="1" customWidth="1"/>
    <col min="2" max="2" width="38.140625" customWidth="1"/>
    <col min="3" max="3" width="57" customWidth="1"/>
    <col min="4" max="4" width="37.5703125" customWidth="1"/>
    <col min="5" max="5" width="17.140625" customWidth="1"/>
    <col min="7" max="7" width="9.28515625" bestFit="1" customWidth="1"/>
    <col min="8" max="8" width="9.28515625" style="1" customWidth="1"/>
    <col min="9" max="9" width="13.7109375" bestFit="1" customWidth="1"/>
    <col min="10" max="10" width="13.7109375" style="1" customWidth="1"/>
    <col min="11" max="11" width="12.42578125" bestFit="1" customWidth="1"/>
    <col min="12" max="12" width="12.42578125" style="1" customWidth="1"/>
    <col min="13" max="13" width="13.5703125" customWidth="1"/>
    <col min="14" max="14" width="13.140625" bestFit="1" customWidth="1"/>
  </cols>
  <sheetData>
    <row r="1" spans="1:15" ht="18.75" x14ac:dyDescent="0.3">
      <c r="A1" s="1"/>
      <c r="B1" s="2" t="s">
        <v>8</v>
      </c>
      <c r="C1" s="3"/>
      <c r="D1" s="1"/>
      <c r="E1" s="1"/>
      <c r="F1" s="1"/>
      <c r="G1" s="1"/>
      <c r="I1" s="1"/>
      <c r="K1" s="1"/>
      <c r="M1" s="1"/>
    </row>
    <row r="2" spans="1:15" ht="18.75" x14ac:dyDescent="0.3">
      <c r="A2" s="1"/>
      <c r="B2" s="2"/>
      <c r="C2" s="3"/>
      <c r="D2" s="1"/>
      <c r="E2" s="1"/>
      <c r="F2" s="1"/>
      <c r="G2" s="1"/>
      <c r="I2" s="1"/>
      <c r="K2" s="1"/>
      <c r="M2" s="1"/>
    </row>
    <row r="3" spans="1:15" ht="41.25" customHeight="1" thickBot="1" x14ac:dyDescent="0.3">
      <c r="A3" s="30"/>
      <c r="B3" s="73" t="s">
        <v>83</v>
      </c>
      <c r="C3" s="73"/>
      <c r="D3" s="73"/>
      <c r="E3" s="30"/>
      <c r="F3" s="30"/>
      <c r="G3" s="30"/>
      <c r="H3" s="30"/>
      <c r="I3" s="30"/>
      <c r="J3" s="30"/>
      <c r="K3" s="30"/>
      <c r="L3" s="30"/>
      <c r="M3" s="30"/>
      <c r="N3" s="30"/>
    </row>
    <row r="4" spans="1:15" x14ac:dyDescent="0.25">
      <c r="A4" s="30"/>
      <c r="B4" s="74" t="s">
        <v>0</v>
      </c>
      <c r="C4" s="75"/>
      <c r="D4" s="76"/>
      <c r="E4" s="36"/>
      <c r="F4" s="37"/>
      <c r="G4" s="30"/>
      <c r="H4" s="30"/>
      <c r="I4" s="30"/>
      <c r="J4" s="30"/>
      <c r="K4" s="30"/>
      <c r="L4" s="30"/>
      <c r="M4" s="30"/>
      <c r="N4" s="30"/>
    </row>
    <row r="5" spans="1:15" x14ac:dyDescent="0.25">
      <c r="A5" s="30"/>
      <c r="B5" s="38" t="s">
        <v>1</v>
      </c>
      <c r="C5" s="39" t="s">
        <v>2</v>
      </c>
      <c r="D5" s="40" t="s">
        <v>9</v>
      </c>
      <c r="E5" s="41"/>
      <c r="F5" s="42"/>
      <c r="G5" s="30"/>
      <c r="H5" s="30"/>
      <c r="I5" s="30"/>
      <c r="J5" s="30"/>
      <c r="K5" s="30"/>
      <c r="L5" s="30"/>
      <c r="M5" s="30"/>
      <c r="N5" s="30"/>
    </row>
    <row r="6" spans="1:15" x14ac:dyDescent="0.25">
      <c r="A6" s="30"/>
      <c r="B6" s="77" t="s">
        <v>3</v>
      </c>
      <c r="C6" s="78"/>
      <c r="D6" s="5"/>
      <c r="E6" s="44"/>
      <c r="F6" s="45"/>
      <c r="G6" s="30"/>
      <c r="H6" s="30"/>
      <c r="I6" s="30"/>
      <c r="J6" s="30"/>
      <c r="K6" s="30"/>
      <c r="L6" s="30"/>
      <c r="M6" s="30"/>
      <c r="N6" s="30"/>
    </row>
    <row r="7" spans="1:15" s="1" customFormat="1" x14ac:dyDescent="0.25">
      <c r="A7" s="30"/>
      <c r="B7" s="69" t="s">
        <v>79</v>
      </c>
      <c r="C7" s="70"/>
      <c r="D7" s="5"/>
      <c r="E7" s="44"/>
      <c r="F7" s="45"/>
      <c r="G7" s="30"/>
      <c r="H7" s="30"/>
      <c r="I7" s="30"/>
      <c r="J7" s="30"/>
      <c r="K7" s="30"/>
      <c r="L7" s="30"/>
      <c r="M7" s="30"/>
      <c r="N7" s="30"/>
    </row>
    <row r="8" spans="1:15" x14ac:dyDescent="0.25">
      <c r="A8" s="30"/>
      <c r="B8" s="77" t="s">
        <v>4</v>
      </c>
      <c r="C8" s="78"/>
      <c r="D8" s="5"/>
      <c r="E8" s="44"/>
      <c r="F8" s="45"/>
      <c r="G8" s="30"/>
      <c r="H8" s="30"/>
      <c r="I8" s="30"/>
      <c r="J8" s="30"/>
      <c r="K8" s="30"/>
      <c r="L8" s="30"/>
      <c r="M8" s="30"/>
      <c r="N8" s="30"/>
    </row>
    <row r="9" spans="1:15" x14ac:dyDescent="0.25">
      <c r="A9" s="30"/>
      <c r="B9" s="79" t="s">
        <v>33</v>
      </c>
      <c r="C9" s="80"/>
      <c r="D9" s="46"/>
      <c r="E9" s="47"/>
      <c r="F9" s="48"/>
      <c r="G9" s="30"/>
      <c r="H9" s="30"/>
      <c r="I9" s="30"/>
      <c r="J9" s="30"/>
      <c r="K9" s="30"/>
      <c r="L9" s="30"/>
      <c r="M9" s="30"/>
      <c r="N9" s="30"/>
    </row>
    <row r="10" spans="1:15" x14ac:dyDescent="0.25">
      <c r="A10" s="30"/>
      <c r="B10" s="49" t="s">
        <v>34</v>
      </c>
      <c r="C10" s="50" t="s">
        <v>75</v>
      </c>
      <c r="D10" s="43"/>
      <c r="E10" s="44"/>
      <c r="F10" s="45"/>
      <c r="G10" s="30"/>
      <c r="H10" s="30"/>
      <c r="I10" s="30"/>
      <c r="J10" s="30"/>
      <c r="K10" s="30"/>
      <c r="L10" s="30"/>
      <c r="M10" s="30"/>
      <c r="N10" s="30"/>
    </row>
    <row r="11" spans="1:15" ht="30.75" customHeight="1" x14ac:dyDescent="0.25">
      <c r="A11" s="30"/>
      <c r="B11" s="51" t="s">
        <v>35</v>
      </c>
      <c r="C11" s="50" t="s">
        <v>76</v>
      </c>
      <c r="D11" s="43"/>
      <c r="E11" s="44"/>
      <c r="F11" s="45"/>
      <c r="G11" s="30"/>
      <c r="H11" s="30"/>
      <c r="I11" s="30"/>
      <c r="J11" s="30"/>
      <c r="K11" s="30"/>
      <c r="L11" s="30"/>
      <c r="M11" s="30"/>
      <c r="N11" s="30"/>
    </row>
    <row r="12" spans="1:15" s="1" customFormat="1" x14ac:dyDescent="0.25">
      <c r="A12" s="30"/>
      <c r="B12" s="49" t="s">
        <v>36</v>
      </c>
      <c r="C12" s="52" t="s">
        <v>77</v>
      </c>
      <c r="D12" s="43"/>
      <c r="E12" s="44"/>
      <c r="F12" s="45"/>
      <c r="G12" s="30"/>
      <c r="H12" s="30"/>
      <c r="I12" s="30"/>
      <c r="J12" s="30"/>
      <c r="K12" s="30"/>
      <c r="L12" s="30"/>
      <c r="M12" s="30"/>
      <c r="N12" s="30"/>
    </row>
    <row r="13" spans="1:15" s="1" customFormat="1" ht="26.25" x14ac:dyDescent="0.25">
      <c r="A13" s="30"/>
      <c r="B13" s="49" t="s">
        <v>37</v>
      </c>
      <c r="C13" s="50" t="s">
        <v>78</v>
      </c>
      <c r="D13" s="43"/>
      <c r="E13" s="44"/>
      <c r="F13" s="45"/>
      <c r="G13" s="30"/>
      <c r="H13" s="30"/>
      <c r="I13" s="30"/>
      <c r="J13" s="30"/>
      <c r="K13" s="30"/>
      <c r="L13" s="30"/>
      <c r="M13" s="30"/>
      <c r="N13" s="30"/>
    </row>
    <row r="14" spans="1:15" s="1" customFormat="1" x14ac:dyDescent="0.25">
      <c r="A14" s="30"/>
      <c r="B14" s="49" t="s">
        <v>38</v>
      </c>
      <c r="C14" s="53" t="s">
        <v>40</v>
      </c>
      <c r="D14" s="43"/>
      <c r="E14" s="44"/>
      <c r="F14" s="45"/>
      <c r="G14" s="30"/>
      <c r="H14" s="30"/>
      <c r="I14" s="30"/>
      <c r="J14" s="30"/>
      <c r="K14" s="30"/>
      <c r="L14" s="30"/>
      <c r="M14" s="30"/>
      <c r="N14" s="30"/>
    </row>
    <row r="15" spans="1:15" x14ac:dyDescent="0.25">
      <c r="A15" s="30"/>
      <c r="B15" s="49" t="s">
        <v>39</v>
      </c>
      <c r="C15" s="53" t="s">
        <v>41</v>
      </c>
      <c r="D15" s="43"/>
      <c r="E15" s="44"/>
      <c r="F15" s="45"/>
      <c r="G15" s="30"/>
      <c r="H15" s="30"/>
      <c r="I15" s="30"/>
      <c r="J15" s="30"/>
      <c r="K15" s="30"/>
      <c r="L15" s="30"/>
      <c r="M15" s="30"/>
      <c r="N15" s="30"/>
      <c r="O15" s="1"/>
    </row>
    <row r="16" spans="1:15" ht="36" customHeight="1" thickBot="1" x14ac:dyDescent="0.3">
      <c r="A16" s="30"/>
      <c r="B16" s="54" t="s">
        <v>5</v>
      </c>
      <c r="C16" s="53" t="s">
        <v>6</v>
      </c>
      <c r="D16" s="55"/>
      <c r="E16" s="44"/>
      <c r="F16" s="45"/>
      <c r="G16" s="30"/>
      <c r="H16" s="30"/>
      <c r="I16" s="30"/>
      <c r="J16" s="30"/>
      <c r="K16" s="30"/>
      <c r="L16" s="30"/>
      <c r="M16" s="30"/>
      <c r="N16" s="30"/>
      <c r="O16" s="1"/>
    </row>
    <row r="17" spans="1:14" s="1" customFormat="1" x14ac:dyDescent="0.25">
      <c r="A17" s="30"/>
      <c r="B17" s="44"/>
      <c r="C17" s="56"/>
      <c r="D17" s="44"/>
      <c r="E17" s="44"/>
      <c r="F17" s="45"/>
      <c r="G17" s="30"/>
      <c r="H17" s="30"/>
      <c r="I17" s="30"/>
      <c r="J17" s="30"/>
      <c r="K17" s="30"/>
      <c r="L17" s="30"/>
      <c r="M17" s="30"/>
      <c r="N17" s="30"/>
    </row>
    <row r="18" spans="1:14" s="1" customFormat="1" ht="63.75" x14ac:dyDescent="0.25">
      <c r="A18" s="6" t="s">
        <v>42</v>
      </c>
      <c r="B18" s="7" t="s">
        <v>43</v>
      </c>
      <c r="C18" s="7" t="s">
        <v>44</v>
      </c>
      <c r="D18" s="6" t="s">
        <v>11</v>
      </c>
      <c r="E18" s="8" t="s">
        <v>74</v>
      </c>
      <c r="F18" s="9" t="s">
        <v>45</v>
      </c>
      <c r="G18" s="9" t="s">
        <v>84</v>
      </c>
      <c r="H18" s="9" t="s">
        <v>85</v>
      </c>
      <c r="I18" s="9" t="s">
        <v>70</v>
      </c>
      <c r="J18" s="9" t="s">
        <v>86</v>
      </c>
      <c r="K18" s="9" t="s">
        <v>71</v>
      </c>
      <c r="L18" s="9" t="s">
        <v>72</v>
      </c>
      <c r="M18" s="9" t="s">
        <v>46</v>
      </c>
      <c r="N18" s="10" t="s">
        <v>47</v>
      </c>
    </row>
    <row r="19" spans="1:14" s="1" customFormat="1" ht="60" x14ac:dyDescent="0.25">
      <c r="A19" s="11">
        <v>1</v>
      </c>
      <c r="B19" s="12" t="s">
        <v>14</v>
      </c>
      <c r="C19" s="34" t="s">
        <v>48</v>
      </c>
      <c r="D19" s="34" t="s">
        <v>49</v>
      </c>
      <c r="E19" s="35" t="s">
        <v>75</v>
      </c>
      <c r="F19" s="32" t="s">
        <v>50</v>
      </c>
      <c r="G19" s="32">
        <v>45</v>
      </c>
      <c r="H19" s="32">
        <v>8</v>
      </c>
      <c r="I19" s="24"/>
      <c r="J19" s="25">
        <f>ROUND(G19*H19*ROUND(I19,2),2)</f>
        <v>0</v>
      </c>
      <c r="K19" s="26"/>
      <c r="L19" s="27">
        <f>ROUND(J19*(K19/100),2)</f>
        <v>0</v>
      </c>
      <c r="M19" s="14">
        <f>I19+(I19*K19/100)</f>
        <v>0</v>
      </c>
      <c r="N19" s="15">
        <f>J19+L19</f>
        <v>0</v>
      </c>
    </row>
    <row r="20" spans="1:14" s="1" customFormat="1" ht="60" x14ac:dyDescent="0.25">
      <c r="A20" s="11">
        <v>2</v>
      </c>
      <c r="B20" s="12" t="s">
        <v>15</v>
      </c>
      <c r="C20" s="34" t="s">
        <v>51</v>
      </c>
      <c r="D20" s="34" t="s">
        <v>13</v>
      </c>
      <c r="E20" s="35" t="s">
        <v>75</v>
      </c>
      <c r="F20" s="32" t="s">
        <v>50</v>
      </c>
      <c r="G20" s="32">
        <v>0</v>
      </c>
      <c r="H20" s="32">
        <v>8</v>
      </c>
      <c r="I20" s="24"/>
      <c r="J20" s="25">
        <f t="shared" ref="J20:J34" si="0">ROUND(G20*H20*ROUND(I20,2),2)</f>
        <v>0</v>
      </c>
      <c r="K20" s="26"/>
      <c r="L20" s="27">
        <f t="shared" ref="L20:L34" si="1">ROUND(J20*(K20/100),2)</f>
        <v>0</v>
      </c>
      <c r="M20" s="14">
        <f t="shared" ref="M20:M34" si="2">I20+(I20*K20/100)</f>
        <v>0</v>
      </c>
      <c r="N20" s="15">
        <f t="shared" ref="N20:N34" si="3">J20+L20</f>
        <v>0</v>
      </c>
    </row>
    <row r="21" spans="1:14" s="1" customFormat="1" ht="60" x14ac:dyDescent="0.25">
      <c r="A21" s="11">
        <v>3</v>
      </c>
      <c r="B21" s="12" t="s">
        <v>16</v>
      </c>
      <c r="C21" s="34" t="s">
        <v>52</v>
      </c>
      <c r="D21" s="34" t="s">
        <v>53</v>
      </c>
      <c r="E21" s="35" t="s">
        <v>75</v>
      </c>
      <c r="F21" s="32" t="s">
        <v>50</v>
      </c>
      <c r="G21" s="33">
        <v>7</v>
      </c>
      <c r="H21" s="33">
        <v>8</v>
      </c>
      <c r="I21" s="24"/>
      <c r="J21" s="25">
        <f t="shared" si="0"/>
        <v>0</v>
      </c>
      <c r="K21" s="26"/>
      <c r="L21" s="27">
        <f t="shared" si="1"/>
        <v>0</v>
      </c>
      <c r="M21" s="14">
        <f t="shared" si="2"/>
        <v>0</v>
      </c>
      <c r="N21" s="15">
        <f t="shared" si="3"/>
        <v>0</v>
      </c>
    </row>
    <row r="22" spans="1:14" s="1" customFormat="1" ht="51" x14ac:dyDescent="0.25">
      <c r="A22" s="11">
        <v>4</v>
      </c>
      <c r="B22" s="17" t="s">
        <v>17</v>
      </c>
      <c r="C22" s="18" t="s">
        <v>26</v>
      </c>
      <c r="D22" s="18" t="s">
        <v>12</v>
      </c>
      <c r="E22" s="31" t="s">
        <v>75</v>
      </c>
      <c r="F22" s="13" t="s">
        <v>50</v>
      </c>
      <c r="G22" s="13">
        <v>9</v>
      </c>
      <c r="H22" s="13">
        <v>8</v>
      </c>
      <c r="I22" s="24"/>
      <c r="J22" s="25">
        <f t="shared" si="0"/>
        <v>0</v>
      </c>
      <c r="K22" s="26"/>
      <c r="L22" s="27">
        <f t="shared" si="1"/>
        <v>0</v>
      </c>
      <c r="M22" s="14">
        <f t="shared" si="2"/>
        <v>0</v>
      </c>
      <c r="N22" s="15">
        <f t="shared" si="3"/>
        <v>0</v>
      </c>
    </row>
    <row r="23" spans="1:14" s="1" customFormat="1" ht="51" x14ac:dyDescent="0.25">
      <c r="A23" s="11">
        <v>5</v>
      </c>
      <c r="B23" s="17" t="s">
        <v>18</v>
      </c>
      <c r="C23" s="18" t="s">
        <v>54</v>
      </c>
      <c r="D23" s="18" t="s">
        <v>55</v>
      </c>
      <c r="E23" s="31" t="s">
        <v>75</v>
      </c>
      <c r="F23" s="13" t="s">
        <v>50</v>
      </c>
      <c r="G23" s="13">
        <v>45</v>
      </c>
      <c r="H23" s="13">
        <v>8</v>
      </c>
      <c r="I23" s="24"/>
      <c r="J23" s="25">
        <f t="shared" si="0"/>
        <v>0</v>
      </c>
      <c r="K23" s="26"/>
      <c r="L23" s="27">
        <f t="shared" si="1"/>
        <v>0</v>
      </c>
      <c r="M23" s="14">
        <f t="shared" si="2"/>
        <v>0</v>
      </c>
      <c r="N23" s="15">
        <f t="shared" si="3"/>
        <v>0</v>
      </c>
    </row>
    <row r="24" spans="1:14" s="1" customFormat="1" ht="51" x14ac:dyDescent="0.25">
      <c r="A24" s="11">
        <v>6</v>
      </c>
      <c r="B24" s="17" t="s">
        <v>19</v>
      </c>
      <c r="C24" s="18" t="s">
        <v>27</v>
      </c>
      <c r="D24" s="18" t="s">
        <v>56</v>
      </c>
      <c r="E24" s="31" t="s">
        <v>75</v>
      </c>
      <c r="F24" s="13" t="s">
        <v>50</v>
      </c>
      <c r="G24" s="16">
        <v>1</v>
      </c>
      <c r="H24" s="16">
        <v>8</v>
      </c>
      <c r="I24" s="24"/>
      <c r="J24" s="25">
        <f t="shared" si="0"/>
        <v>0</v>
      </c>
      <c r="K24" s="26"/>
      <c r="L24" s="27">
        <f t="shared" si="1"/>
        <v>0</v>
      </c>
      <c r="M24" s="14">
        <f t="shared" si="2"/>
        <v>0</v>
      </c>
      <c r="N24" s="15">
        <f t="shared" si="3"/>
        <v>0</v>
      </c>
    </row>
    <row r="25" spans="1:14" s="1" customFormat="1" ht="51" x14ac:dyDescent="0.25">
      <c r="A25" s="11">
        <v>7</v>
      </c>
      <c r="B25" s="17" t="s">
        <v>20</v>
      </c>
      <c r="C25" s="18" t="s">
        <v>57</v>
      </c>
      <c r="D25" s="18" t="s">
        <v>58</v>
      </c>
      <c r="E25" s="31" t="s">
        <v>75</v>
      </c>
      <c r="F25" s="13" t="s">
        <v>50</v>
      </c>
      <c r="G25" s="13">
        <v>45</v>
      </c>
      <c r="H25" s="13">
        <v>8</v>
      </c>
      <c r="I25" s="24"/>
      <c r="J25" s="25">
        <f t="shared" si="0"/>
        <v>0</v>
      </c>
      <c r="K25" s="26"/>
      <c r="L25" s="27">
        <f t="shared" si="1"/>
        <v>0</v>
      </c>
      <c r="M25" s="14">
        <f t="shared" si="2"/>
        <v>0</v>
      </c>
      <c r="N25" s="15">
        <f t="shared" si="3"/>
        <v>0</v>
      </c>
    </row>
    <row r="26" spans="1:14" s="1" customFormat="1" ht="51" x14ac:dyDescent="0.25">
      <c r="A26" s="11">
        <v>8</v>
      </c>
      <c r="B26" s="17" t="s">
        <v>21</v>
      </c>
      <c r="C26" s="18" t="s">
        <v>28</v>
      </c>
      <c r="D26" s="18" t="s">
        <v>59</v>
      </c>
      <c r="E26" s="31" t="s">
        <v>75</v>
      </c>
      <c r="F26" s="13" t="s">
        <v>50</v>
      </c>
      <c r="G26" s="13">
        <v>9</v>
      </c>
      <c r="H26" s="13">
        <v>8</v>
      </c>
      <c r="I26" s="24"/>
      <c r="J26" s="25">
        <f t="shared" si="0"/>
        <v>0</v>
      </c>
      <c r="K26" s="26"/>
      <c r="L26" s="27">
        <f t="shared" si="1"/>
        <v>0</v>
      </c>
      <c r="M26" s="14">
        <f t="shared" si="2"/>
        <v>0</v>
      </c>
      <c r="N26" s="15">
        <f t="shared" si="3"/>
        <v>0</v>
      </c>
    </row>
    <row r="27" spans="1:14" s="1" customFormat="1" ht="51" x14ac:dyDescent="0.25">
      <c r="A27" s="11">
        <v>9</v>
      </c>
      <c r="B27" s="17" t="s">
        <v>22</v>
      </c>
      <c r="C27" s="18" t="s">
        <v>29</v>
      </c>
      <c r="D27" s="18" t="s">
        <v>60</v>
      </c>
      <c r="E27" s="31" t="s">
        <v>75</v>
      </c>
      <c r="F27" s="13" t="s">
        <v>50</v>
      </c>
      <c r="G27" s="16">
        <v>2</v>
      </c>
      <c r="H27" s="16">
        <v>8</v>
      </c>
      <c r="I27" s="24"/>
      <c r="J27" s="25">
        <f t="shared" si="0"/>
        <v>0</v>
      </c>
      <c r="K27" s="26"/>
      <c r="L27" s="27">
        <f t="shared" si="1"/>
        <v>0</v>
      </c>
      <c r="M27" s="14">
        <f t="shared" si="2"/>
        <v>0</v>
      </c>
      <c r="N27" s="15">
        <f t="shared" si="3"/>
        <v>0</v>
      </c>
    </row>
    <row r="28" spans="1:14" s="1" customFormat="1" ht="51" x14ac:dyDescent="0.25">
      <c r="A28" s="11">
        <v>10</v>
      </c>
      <c r="B28" s="17" t="s">
        <v>23</v>
      </c>
      <c r="C28" s="18" t="s">
        <v>10</v>
      </c>
      <c r="D28" s="18" t="s">
        <v>61</v>
      </c>
      <c r="E28" s="31" t="s">
        <v>75</v>
      </c>
      <c r="F28" s="13" t="s">
        <v>50</v>
      </c>
      <c r="G28" s="13">
        <v>9</v>
      </c>
      <c r="H28" s="13">
        <v>8</v>
      </c>
      <c r="I28" s="24"/>
      <c r="J28" s="25">
        <f t="shared" si="0"/>
        <v>0</v>
      </c>
      <c r="K28" s="26"/>
      <c r="L28" s="27">
        <f t="shared" si="1"/>
        <v>0</v>
      </c>
      <c r="M28" s="14">
        <f t="shared" si="2"/>
        <v>0</v>
      </c>
      <c r="N28" s="15">
        <f t="shared" si="3"/>
        <v>0</v>
      </c>
    </row>
    <row r="29" spans="1:14" s="1" customFormat="1" ht="51" x14ac:dyDescent="0.25">
      <c r="A29" s="11">
        <v>11</v>
      </c>
      <c r="B29" s="17" t="s">
        <v>62</v>
      </c>
      <c r="C29" s="18" t="s">
        <v>63</v>
      </c>
      <c r="D29" s="18" t="s">
        <v>64</v>
      </c>
      <c r="E29" s="31" t="s">
        <v>75</v>
      </c>
      <c r="F29" s="13" t="s">
        <v>50</v>
      </c>
      <c r="G29" s="13">
        <v>45</v>
      </c>
      <c r="H29" s="13">
        <v>8</v>
      </c>
      <c r="I29" s="24"/>
      <c r="J29" s="25">
        <f t="shared" si="0"/>
        <v>0</v>
      </c>
      <c r="K29" s="26"/>
      <c r="L29" s="27">
        <f t="shared" si="1"/>
        <v>0</v>
      </c>
      <c r="M29" s="14">
        <f t="shared" si="2"/>
        <v>0</v>
      </c>
      <c r="N29" s="15">
        <f t="shared" si="3"/>
        <v>0</v>
      </c>
    </row>
    <row r="30" spans="1:14" s="1" customFormat="1" ht="51" x14ac:dyDescent="0.25">
      <c r="A30" s="11">
        <v>12</v>
      </c>
      <c r="B30" s="17" t="s">
        <v>65</v>
      </c>
      <c r="C30" s="18" t="s">
        <v>66</v>
      </c>
      <c r="D30" s="18" t="s">
        <v>67</v>
      </c>
      <c r="E30" s="31" t="s">
        <v>75</v>
      </c>
      <c r="F30" s="13" t="s">
        <v>50</v>
      </c>
      <c r="G30" s="16">
        <v>4</v>
      </c>
      <c r="H30" s="16">
        <v>8</v>
      </c>
      <c r="I30" s="24"/>
      <c r="J30" s="25">
        <f t="shared" si="0"/>
        <v>0</v>
      </c>
      <c r="K30" s="26"/>
      <c r="L30" s="27">
        <f t="shared" si="1"/>
        <v>0</v>
      </c>
      <c r="M30" s="14">
        <f t="shared" si="2"/>
        <v>0</v>
      </c>
      <c r="N30" s="15">
        <f t="shared" si="3"/>
        <v>0</v>
      </c>
    </row>
    <row r="31" spans="1:14" s="1" customFormat="1" ht="51" x14ac:dyDescent="0.25">
      <c r="A31" s="11">
        <v>13</v>
      </c>
      <c r="B31" s="17" t="s">
        <v>24</v>
      </c>
      <c r="C31" s="18" t="s">
        <v>30</v>
      </c>
      <c r="D31" s="18" t="s">
        <v>31</v>
      </c>
      <c r="E31" s="31" t="s">
        <v>75</v>
      </c>
      <c r="F31" s="13" t="s">
        <v>50</v>
      </c>
      <c r="G31" s="13">
        <v>45</v>
      </c>
      <c r="H31" s="13">
        <v>8</v>
      </c>
      <c r="I31" s="24"/>
      <c r="J31" s="25">
        <f t="shared" si="0"/>
        <v>0</v>
      </c>
      <c r="K31" s="26"/>
      <c r="L31" s="27">
        <f t="shared" si="1"/>
        <v>0</v>
      </c>
      <c r="M31" s="14">
        <f t="shared" si="2"/>
        <v>0</v>
      </c>
      <c r="N31" s="15">
        <f t="shared" si="3"/>
        <v>0</v>
      </c>
    </row>
    <row r="32" spans="1:14" s="1" customFormat="1" ht="57.75" customHeight="1" x14ac:dyDescent="0.25">
      <c r="A32" s="11">
        <v>14</v>
      </c>
      <c r="B32" s="17" t="s">
        <v>25</v>
      </c>
      <c r="C32" s="18" t="s">
        <v>68</v>
      </c>
      <c r="D32" s="18" t="s">
        <v>69</v>
      </c>
      <c r="E32" s="31" t="s">
        <v>75</v>
      </c>
      <c r="F32" s="58" t="s">
        <v>50</v>
      </c>
      <c r="G32" s="58">
        <v>45</v>
      </c>
      <c r="H32" s="58">
        <v>8</v>
      </c>
      <c r="I32" s="59"/>
      <c r="J32" s="25">
        <f t="shared" si="0"/>
        <v>0</v>
      </c>
      <c r="K32" s="60"/>
      <c r="L32" s="61">
        <f t="shared" si="1"/>
        <v>0</v>
      </c>
      <c r="M32" s="14">
        <f t="shared" si="2"/>
        <v>0</v>
      </c>
      <c r="N32" s="62">
        <f t="shared" si="3"/>
        <v>0</v>
      </c>
    </row>
    <row r="33" spans="1:15" s="1" customFormat="1" ht="57.75" customHeight="1" x14ac:dyDescent="0.25">
      <c r="A33" s="57">
        <v>15</v>
      </c>
      <c r="B33" s="17" t="s">
        <v>80</v>
      </c>
      <c r="C33" s="81" t="s">
        <v>81</v>
      </c>
      <c r="D33" s="82"/>
      <c r="E33" s="31" t="s">
        <v>75</v>
      </c>
      <c r="F33" s="63" t="s">
        <v>50</v>
      </c>
      <c r="G33" s="63">
        <v>1</v>
      </c>
      <c r="H33" s="63">
        <v>8</v>
      </c>
      <c r="I33" s="64"/>
      <c r="J33" s="25">
        <f t="shared" si="0"/>
        <v>0</v>
      </c>
      <c r="K33" s="65"/>
      <c r="L33" s="66">
        <f t="shared" si="1"/>
        <v>0</v>
      </c>
      <c r="M33" s="14">
        <f t="shared" si="2"/>
        <v>0</v>
      </c>
      <c r="N33" s="15">
        <f t="shared" si="3"/>
        <v>0</v>
      </c>
    </row>
    <row r="34" spans="1:15" s="1" customFormat="1" ht="57.75" customHeight="1" x14ac:dyDescent="0.25">
      <c r="A34" s="57">
        <v>16</v>
      </c>
      <c r="B34" s="17" t="s">
        <v>80</v>
      </c>
      <c r="C34" s="81" t="s">
        <v>82</v>
      </c>
      <c r="D34" s="82"/>
      <c r="E34" s="31" t="s">
        <v>75</v>
      </c>
      <c r="F34" s="63" t="s">
        <v>50</v>
      </c>
      <c r="G34" s="63">
        <v>1</v>
      </c>
      <c r="H34" s="63">
        <v>8</v>
      </c>
      <c r="I34" s="64"/>
      <c r="J34" s="25">
        <f t="shared" si="0"/>
        <v>0</v>
      </c>
      <c r="K34" s="65"/>
      <c r="L34" s="66">
        <f t="shared" si="1"/>
        <v>0</v>
      </c>
      <c r="M34" s="14">
        <f t="shared" si="2"/>
        <v>0</v>
      </c>
      <c r="N34" s="15">
        <f t="shared" si="3"/>
        <v>0</v>
      </c>
    </row>
    <row r="35" spans="1:15" s="1" customFormat="1" x14ac:dyDescent="0.25">
      <c r="A35" s="19"/>
      <c r="B35" s="20" t="s">
        <v>73</v>
      </c>
      <c r="C35" s="20"/>
      <c r="D35" s="20"/>
      <c r="E35" s="20"/>
      <c r="F35" s="28"/>
      <c r="G35" s="28">
        <f>SUM(G19:G34)</f>
        <v>313</v>
      </c>
      <c r="H35" s="28"/>
      <c r="I35" s="29">
        <f>SUM(I19:I34)</f>
        <v>0</v>
      </c>
      <c r="J35" s="28"/>
      <c r="K35" s="21"/>
      <c r="L35" s="67">
        <f>SUM(L19:L34)</f>
        <v>0</v>
      </c>
      <c r="M35" s="22">
        <f>SUM(M19:M34)</f>
        <v>0</v>
      </c>
      <c r="N35" s="23">
        <f>SUM(N19:N34)</f>
        <v>0</v>
      </c>
    </row>
    <row r="36" spans="1:15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1"/>
    </row>
    <row r="37" spans="1:15" x14ac:dyDescent="0.25">
      <c r="A37" s="4"/>
      <c r="B37" s="72" t="s">
        <v>32</v>
      </c>
      <c r="C37" s="72"/>
      <c r="D37" s="72"/>
      <c r="E37" s="72"/>
      <c r="F37" s="72"/>
      <c r="G37" s="72"/>
      <c r="H37" s="68"/>
      <c r="I37" s="4"/>
      <c r="J37" s="4"/>
      <c r="K37" s="4"/>
      <c r="L37" s="4"/>
      <c r="M37" s="4"/>
      <c r="N37" s="4"/>
      <c r="O37" s="1"/>
    </row>
    <row r="38" spans="1:15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1"/>
    </row>
    <row r="39" spans="1:15" ht="57.75" customHeight="1" x14ac:dyDescent="0.25">
      <c r="A39" s="4"/>
      <c r="B39" s="71" t="s">
        <v>7</v>
      </c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4"/>
      <c r="O39" s="1"/>
    </row>
  </sheetData>
  <mergeCells count="10">
    <mergeCell ref="B7:C7"/>
    <mergeCell ref="B39:M39"/>
    <mergeCell ref="B37:G37"/>
    <mergeCell ref="B3:D3"/>
    <mergeCell ref="B4:D4"/>
    <mergeCell ref="B6:C6"/>
    <mergeCell ref="B8:C8"/>
    <mergeCell ref="B9:C9"/>
    <mergeCell ref="C33:D33"/>
    <mergeCell ref="C34:D34"/>
  </mergeCells>
  <phoneticPr fontId="14" type="noConversion"/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АО "Почта России"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Карасев Вадим Александрович</dc:creator>
  <cp:lastModifiedBy>Беляева Марина Владимировна</cp:lastModifiedBy>
  <dcterms:created xsi:type="dcterms:W3CDTF">2022-05-30T08:57:02Z</dcterms:created>
  <dcterms:modified xsi:type="dcterms:W3CDTF">2026-11-06T12:23:32Z</dcterms:modified>
</cp:coreProperties>
</file>